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S:\2025\2025 05 02_RENNES_ENSCR FUSION_H GOUBIN\2-MOE\07-DCE\01-ECO\"/>
    </mc:Choice>
  </mc:AlternateContent>
  <xr:revisionPtr revIDLastSave="0" documentId="13_ncr:1_{D84A0AEE-D93D-4F94-9A92-302D59CA0DBB}" xr6:coauthVersionLast="47" xr6:coauthVersionMax="47" xr10:uidLastSave="{00000000-0000-0000-0000-000000000000}"/>
  <bookViews>
    <workbookView xWindow="57480" yWindow="-2235" windowWidth="29040" windowHeight="15720" activeTab="1" xr2:uid="{9854459F-2095-47EF-A8C9-B31D3024B04C}"/>
  </bookViews>
  <sheets>
    <sheet name="PG" sheetId="6" r:id="rId1"/>
    <sheet name="FUSION" sheetId="3" r:id="rId2"/>
  </sheets>
  <definedNames>
    <definedName name="_xlnm.Print_Titles" localSheetId="1">FUSION!$1:$1</definedName>
    <definedName name="Print_Area" localSheetId="1">FUSION!$A$1:$J$203</definedName>
    <definedName name="Print_Area" localSheetId="0">PG!$A$1:$C$40</definedName>
    <definedName name="Print_Titles" localSheetId="1">FUSION!$1:$1</definedName>
    <definedName name="_xlnm.Print_Area" localSheetId="1">FUSION!$B$1:$J$203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J197" i="3" l="1"/>
  <c r="J162" i="3"/>
  <c r="J105" i="3"/>
  <c r="J183" i="3"/>
  <c r="J147" i="3"/>
  <c r="J130" i="3"/>
  <c r="J113" i="3"/>
  <c r="J83" i="3"/>
  <c r="J185" i="3" s="1"/>
  <c r="J71" i="3"/>
  <c r="J58" i="3"/>
  <c r="J34" i="3"/>
  <c r="J20" i="3"/>
  <c r="A184" i="3"/>
  <c r="C162" i="3"/>
  <c r="C183" i="3"/>
  <c r="C197" i="3"/>
  <c r="A186" i="3"/>
  <c r="A187" i="3"/>
  <c r="A188" i="3"/>
  <c r="A189" i="3"/>
  <c r="A190" i="3"/>
  <c r="A191" i="3"/>
  <c r="A192" i="3"/>
  <c r="A193" i="3"/>
  <c r="A194" i="3"/>
  <c r="A195" i="3"/>
  <c r="A165" i="3"/>
  <c r="A166" i="3"/>
  <c r="A167" i="3"/>
  <c r="A168" i="3"/>
  <c r="A169" i="3"/>
  <c r="A170" i="3"/>
  <c r="A171" i="3"/>
  <c r="A172" i="3"/>
  <c r="A173" i="3"/>
  <c r="A174" i="3"/>
  <c r="A175" i="3"/>
  <c r="A176" i="3"/>
  <c r="A177" i="3"/>
  <c r="A178" i="3"/>
  <c r="A151" i="3"/>
  <c r="A152" i="3"/>
  <c r="A153" i="3"/>
  <c r="A154" i="3"/>
  <c r="A155" i="3"/>
  <c r="A156" i="3"/>
  <c r="A157" i="3"/>
  <c r="A158" i="3"/>
  <c r="A159" i="3"/>
  <c r="A160" i="3"/>
  <c r="C147" i="3"/>
  <c r="A132" i="3"/>
  <c r="A133" i="3"/>
  <c r="A134" i="3"/>
  <c r="A135" i="3"/>
  <c r="A136" i="3"/>
  <c r="A137" i="3"/>
  <c r="A138" i="3"/>
  <c r="A139" i="3"/>
  <c r="A140" i="3"/>
  <c r="A141" i="3"/>
  <c r="A142" i="3"/>
  <c r="A143" i="3"/>
  <c r="A144" i="3"/>
  <c r="A145" i="3"/>
  <c r="A146" i="3"/>
  <c r="A147" i="3"/>
  <c r="A148" i="3"/>
  <c r="A149" i="3"/>
  <c r="A150" i="3"/>
  <c r="A161" i="3"/>
  <c r="A162" i="3"/>
  <c r="A163" i="3"/>
  <c r="A164" i="3"/>
  <c r="A179" i="3"/>
  <c r="A180" i="3"/>
  <c r="A181" i="3"/>
  <c r="A116" i="3"/>
  <c r="A117" i="3"/>
  <c r="A118" i="3"/>
  <c r="A119" i="3"/>
  <c r="A120" i="3"/>
  <c r="A121" i="3"/>
  <c r="A122" i="3"/>
  <c r="A123" i="3"/>
  <c r="A86" i="3"/>
  <c r="A87" i="3"/>
  <c r="A88" i="3"/>
  <c r="A89" i="3"/>
  <c r="A90" i="3"/>
  <c r="A91" i="3"/>
  <c r="A92" i="3"/>
  <c r="A93" i="3"/>
  <c r="A94" i="3"/>
  <c r="A95" i="3"/>
  <c r="A96" i="3"/>
  <c r="A97" i="3"/>
  <c r="A98" i="3"/>
  <c r="A99" i="3"/>
  <c r="A100" i="3"/>
  <c r="A101" i="3"/>
  <c r="C130" i="3"/>
  <c r="C113" i="3"/>
  <c r="A106" i="3"/>
  <c r="A107" i="3"/>
  <c r="A108" i="3"/>
  <c r="A109" i="3"/>
  <c r="A110" i="3"/>
  <c r="A111" i="3"/>
  <c r="A112" i="3"/>
  <c r="A113" i="3"/>
  <c r="A114" i="3"/>
  <c r="A115" i="3"/>
  <c r="A124" i="3"/>
  <c r="A125" i="3"/>
  <c r="A126" i="3"/>
  <c r="A127" i="3"/>
  <c r="A128" i="3"/>
  <c r="A129" i="3"/>
  <c r="A130" i="3"/>
  <c r="A131" i="3"/>
  <c r="A182" i="3"/>
  <c r="A183" i="3"/>
  <c r="C105" i="3"/>
  <c r="A84" i="3"/>
  <c r="A85" i="3"/>
  <c r="A102" i="3"/>
  <c r="A103" i="3"/>
  <c r="A104" i="3"/>
  <c r="A105" i="3"/>
  <c r="A196" i="3"/>
  <c r="A37" i="3"/>
  <c r="A38" i="3"/>
  <c r="A39" i="3"/>
  <c r="A40" i="3"/>
  <c r="A41" i="3"/>
  <c r="A42" i="3"/>
  <c r="A43" i="3"/>
  <c r="A44" i="3"/>
  <c r="A45" i="3"/>
  <c r="A46" i="3"/>
  <c r="A23" i="3"/>
  <c r="A24" i="3"/>
  <c r="A25" i="3"/>
  <c r="A26" i="3"/>
  <c r="A27" i="3"/>
  <c r="A4" i="3"/>
  <c r="A5" i="3"/>
  <c r="A6" i="3"/>
  <c r="A7" i="3"/>
  <c r="A8" i="3"/>
  <c r="A9" i="3"/>
  <c r="A10" i="3"/>
  <c r="A11" i="3"/>
  <c r="A12" i="3"/>
  <c r="A13" i="3"/>
  <c r="A82" i="3" l="1"/>
  <c r="A75" i="3"/>
  <c r="A56" i="3"/>
  <c r="A198" i="3"/>
  <c r="A65" i="3"/>
  <c r="A66" i="3"/>
  <c r="A67" i="3"/>
  <c r="A68" i="3"/>
  <c r="A69" i="3"/>
  <c r="A63" i="3"/>
  <c r="A64" i="3"/>
  <c r="A59" i="3"/>
  <c r="A55" i="3"/>
  <c r="A48" i="3"/>
  <c r="A49" i="3"/>
  <c r="A50" i="3"/>
  <c r="A51" i="3"/>
  <c r="A52" i="3"/>
  <c r="A53" i="3"/>
  <c r="A54" i="3"/>
  <c r="A81" i="3"/>
  <c r="A70" i="3"/>
  <c r="A71" i="3"/>
  <c r="C71" i="3"/>
  <c r="A72" i="3"/>
  <c r="A73" i="3"/>
  <c r="A74" i="3"/>
  <c r="A47" i="3" l="1"/>
  <c r="A79" i="3" l="1"/>
  <c r="C58" i="3"/>
  <c r="A58" i="3"/>
  <c r="A57" i="3"/>
  <c r="A36" i="3"/>
  <c r="A35" i="3"/>
  <c r="A2" i="3" l="1"/>
  <c r="G14" i="3"/>
  <c r="G16" i="3"/>
  <c r="A185" i="3"/>
  <c r="A203" i="3"/>
  <c r="A202" i="3"/>
  <c r="A201" i="3"/>
  <c r="A200" i="3"/>
  <c r="A199" i="3"/>
  <c r="A197" i="3"/>
  <c r="C83" i="3"/>
  <c r="A83" i="3"/>
  <c r="A80" i="3"/>
  <c r="A78" i="3"/>
  <c r="A77" i="3"/>
  <c r="A76" i="3"/>
  <c r="A62" i="3"/>
  <c r="A61" i="3"/>
  <c r="A60" i="3"/>
  <c r="C34" i="3"/>
  <c r="A34" i="3"/>
  <c r="A33" i="3"/>
  <c r="A32" i="3"/>
  <c r="A31" i="3"/>
  <c r="A30" i="3"/>
  <c r="A29" i="3"/>
  <c r="A28" i="3"/>
  <c r="A22" i="3"/>
  <c r="A21" i="3"/>
  <c r="C20" i="3"/>
  <c r="A20" i="3"/>
  <c r="A19" i="3"/>
  <c r="G18" i="3"/>
  <c r="A18" i="3"/>
  <c r="A17" i="3"/>
  <c r="A16" i="3"/>
  <c r="A15" i="3"/>
  <c r="A14" i="3"/>
  <c r="A3" i="3"/>
</calcChain>
</file>

<file path=xl/sharedStrings.xml><?xml version="1.0" encoding="utf-8"?>
<sst xmlns="http://schemas.openxmlformats.org/spreadsheetml/2006/main" count="352" uniqueCount="337">
  <si>
    <t>N°</t>
  </si>
  <si>
    <t>Désignation</t>
  </si>
  <si>
    <t>U</t>
  </si>
  <si>
    <t>Qte</t>
  </si>
  <si>
    <t xml:space="preserve">PRIX
UNITAIRE </t>
  </si>
  <si>
    <t>PRIX 
TOTAL</t>
  </si>
  <si>
    <t>1.</t>
  </si>
  <si>
    <t>2.</t>
  </si>
  <si>
    <t>3.</t>
  </si>
  <si>
    <t>4.</t>
  </si>
  <si>
    <t>5.</t>
  </si>
  <si>
    <t>6.</t>
  </si>
  <si>
    <t>7.</t>
  </si>
  <si>
    <t>Formule 
de mise 
en page</t>
  </si>
  <si>
    <t>Nbr 
heures</t>
  </si>
  <si>
    <t>Coût 
horaire</t>
  </si>
  <si>
    <t>Prix 
unitaire</t>
  </si>
  <si>
    <t>T1.</t>
  </si>
  <si>
    <t>T2.</t>
  </si>
  <si>
    <t>T3.</t>
  </si>
  <si>
    <t>T4.</t>
  </si>
  <si>
    <t>T5.</t>
  </si>
  <si>
    <t>T6.</t>
  </si>
  <si>
    <t>T7.</t>
  </si>
  <si>
    <t>Maître d’Ouvrage</t>
  </si>
  <si>
    <t>DECOMPOSITION du PRIX GLOBAL et FORFAITAIRE</t>
  </si>
  <si>
    <t>ARCHITECTE :</t>
  </si>
  <si>
    <t xml:space="preserve"> </t>
  </si>
  <si>
    <r>
      <t>SIEGE SOCIAL</t>
    </r>
    <r>
      <rPr>
        <sz val="7"/>
        <rFont val="Calibri"/>
        <family val="2"/>
        <scheme val="minor"/>
      </rPr>
      <t> : Allée de la Goberie - 53940 SAINT-BERTHEVIN - Tél. 02 43 69 22 73 - Fax 02 43 91 12 51 - accueil53@becb-ingenierie.fr</t>
    </r>
  </si>
  <si>
    <r>
      <t>AGENCE</t>
    </r>
    <r>
      <rPr>
        <sz val="7"/>
        <rFont val="Calibri"/>
        <family val="2"/>
        <scheme val="minor"/>
      </rPr>
      <t> : 8, rue de la Rigourdière - Immeuble Apollo - 35510 CESSON-SÉVIGNÉ - Tél. 02 99 53 61 51 - accueil35@becb-ingenierie.fr</t>
    </r>
  </si>
  <si>
    <t>www.becb-ingenierie.fr</t>
  </si>
  <si>
    <t>S.A.S. au capital de 7 623 € - APE 7 112 B – SIRET 329 163 984 00043 – N° TVA intracommunautaire FR 513 29 163 984 000 43</t>
  </si>
  <si>
    <t>Phase : D.C.E.</t>
  </si>
  <si>
    <t>Hg architecte</t>
  </si>
  <si>
    <t>54 Bd Villebois Mareuil</t>
  </si>
  <si>
    <t>35000 RENNES</t>
  </si>
  <si>
    <t>Tél : 02 23 35 07 72</t>
  </si>
  <si>
    <t>Courriel : contact@hg-architecte.fr</t>
  </si>
  <si>
    <t>5.1</t>
  </si>
  <si>
    <t>5.2</t>
  </si>
  <si>
    <t>5.3</t>
  </si>
  <si>
    <t>6.1</t>
  </si>
  <si>
    <t>6.2</t>
  </si>
  <si>
    <t>6.3</t>
  </si>
  <si>
    <t>Ecole Nationale Supérieure DE CHIMIE DE RENNES</t>
  </si>
  <si>
    <t>PROJET FUSION
Rénovation et réaménagement des espaces de travail : création d’un plateau administratif</t>
  </si>
  <si>
    <t>11 allée de Beaulieu – CS50837 – 35708 RENNES Cedex 7</t>
  </si>
  <si>
    <t>Date : Janvier 2026</t>
  </si>
  <si>
    <t>TOTAL LOT.02</t>
  </si>
  <si>
    <t>PRESCRIPTIONS GENERALES</t>
  </si>
  <si>
    <t>installation de chantier</t>
  </si>
  <si>
    <t>alimentations de chantier sur existants</t>
  </si>
  <si>
    <t>alimentation électrique sur existant</t>
  </si>
  <si>
    <t>alimentation en eau sur existant</t>
  </si>
  <si>
    <t>fourniture et pose panneau de chantier : 2.00 x 3.00 m</t>
  </si>
  <si>
    <t>clôture de chantier type bac acier horizontal</t>
  </si>
  <si>
    <t>nettoyage quotidien du chantier</t>
  </si>
  <si>
    <t>dossier des ouvrages exécutés</t>
  </si>
  <si>
    <t>gestion du compte prorata</t>
  </si>
  <si>
    <t>constat d’huissier avant travaux</t>
  </si>
  <si>
    <t>protection des ouvrages conservés, des ouvriers et personnels du site</t>
  </si>
  <si>
    <t>recommandation importante concernant le site</t>
  </si>
  <si>
    <t>Organigramme, cylindre et clés (PM)</t>
  </si>
  <si>
    <t>travaux de démolition dans existant &amp; adaptations</t>
  </si>
  <si>
    <t>2.1</t>
  </si>
  <si>
    <t>dépose et évacuation des doublages bois</t>
  </si>
  <si>
    <t>2.2</t>
  </si>
  <si>
    <t>dépose et evacuation du faux plafonds</t>
  </si>
  <si>
    <t>2.3</t>
  </si>
  <si>
    <t>dépose et evacuation meubles du rdc</t>
  </si>
  <si>
    <t>2.4</t>
  </si>
  <si>
    <t>Adaptation au niveau des pré-cadres bois existants</t>
  </si>
  <si>
    <t>2.4.1</t>
  </si>
  <si>
    <t>adaptation des tringles des stores extérieurs existants</t>
  </si>
  <si>
    <t>2.4.2</t>
  </si>
  <si>
    <t>découpe et reprise des pré-cadres bois pour remplissage avec isolant</t>
  </si>
  <si>
    <t>2.5</t>
  </si>
  <si>
    <t>remplacement vitrage par âme pleine alu isolé : 80 x 270 cm ht</t>
  </si>
  <si>
    <t>2.6</t>
  </si>
  <si>
    <t>remplacement vitrage existant par vitrage opaque CEV HIGh : 160 x 120 cm ht</t>
  </si>
  <si>
    <t>2.7</t>
  </si>
  <si>
    <t>remplacement marche bois escalier hélicoïdal</t>
  </si>
  <si>
    <t>2.8</t>
  </si>
  <si>
    <t>remplacement système d’ouverture sur porte existante du RDC avec contrôle d’accès</t>
  </si>
  <si>
    <t>doublages - cloisons</t>
  </si>
  <si>
    <t>3.1</t>
  </si>
  <si>
    <t>doublages placo sur ossature métallique</t>
  </si>
  <si>
    <t>3.1.1</t>
  </si>
  <si>
    <t>doublage thermique avec LM de 140 mm d’épaisseur avec un R  ≥ 4.35 m²K/W et 1 BA13 mm</t>
  </si>
  <si>
    <t>3.1.2</t>
  </si>
  <si>
    <t>complément d’isolant en LM de 140 mm au niveau de la coque préfa</t>
  </si>
  <si>
    <t>3.1.3</t>
  </si>
  <si>
    <t>doublage thermique avec LM de 60mm d’épaisseur avec un R  ≥ 1.85 m²K/W et 1 BA13 mm</t>
  </si>
  <si>
    <t>3.2</t>
  </si>
  <si>
    <t>habillage par plaques de plâtre collé</t>
  </si>
  <si>
    <t>3.3</t>
  </si>
  <si>
    <t>cloison de distribution sur ossature métallique</t>
  </si>
  <si>
    <t>3.3.1</t>
  </si>
  <si>
    <t>cloison de distribution 72/48 mm avec Rw+C ≥ 39 db et isolant LM de 40 mm d’épaisseur</t>
  </si>
  <si>
    <t>3.3.2</t>
  </si>
  <si>
    <t>cloison de distribution 100 mm avec un RA=Rw+C ≥ 52 db et isolant LM de 60 mm d’épaisseur</t>
  </si>
  <si>
    <t>3.4</t>
  </si>
  <si>
    <t>ouvrages divers</t>
  </si>
  <si>
    <t>3.4.1</t>
  </si>
  <si>
    <t>Pose (sans fermeture) des huisseries de porte inclus dans cloison</t>
  </si>
  <si>
    <t>3.4.2</t>
  </si>
  <si>
    <t>Pose (sans fourniture) des huisseries de châssis vitrés inclus dans cloison</t>
  </si>
  <si>
    <t>3.4.3</t>
  </si>
  <si>
    <t>plaque de plâtre BA13 pour locaux humides</t>
  </si>
  <si>
    <t>3.5</t>
  </si>
  <si>
    <t>autres ouvrages</t>
  </si>
  <si>
    <t>3.5.1</t>
  </si>
  <si>
    <t>traitement du renfort de tous les angles par bandes armées</t>
  </si>
  <si>
    <t>3.5.2</t>
  </si>
  <si>
    <t>traitement des joints entre plaques et en tête par bandes</t>
  </si>
  <si>
    <t>3.5.3</t>
  </si>
  <si>
    <t>traitement de tous les renforts nécessaires pour appareillages</t>
  </si>
  <si>
    <t>approvisionnement – transport – échafaudage…</t>
  </si>
  <si>
    <t>plafonds &amp; PLAFONDS SUSPENDUS</t>
  </si>
  <si>
    <t>4.1</t>
  </si>
  <si>
    <t>plafond acoustique en fibre de bois avec ossatures cachées demontables – 1200 x 600 x 35 mm</t>
  </si>
  <si>
    <t>4.2</t>
  </si>
  <si>
    <t>plafond acoustique en laine de verre avec ossatures cachées démontables – 600 x 600 x 40 mm</t>
  </si>
  <si>
    <t>4.3</t>
  </si>
  <si>
    <t>plafond acoustique en laine de verre collées sur coffre CF – 600 x 600 x 40 mm</t>
  </si>
  <si>
    <t>4.4</t>
  </si>
  <si>
    <t>ilots suspendus type eclipse cercle diam 1200 mm et 800 mm</t>
  </si>
  <si>
    <t>4.4.1</t>
  </si>
  <si>
    <t>Eclipse cercle diamètre 800 mm</t>
  </si>
  <si>
    <t>4.4.2</t>
  </si>
  <si>
    <t>Eclipse cercle diamètre 1200 mm</t>
  </si>
  <si>
    <t>4.5</t>
  </si>
  <si>
    <t>habillage des retombées de plafonds</t>
  </si>
  <si>
    <t>encoffrement technique avec isolation phonique Rw+C  ≥42 dB</t>
  </si>
  <si>
    <t>encoffrements EI60 pour gaines passant dans la cage d’escalier et habillage profil métallique</t>
  </si>
  <si>
    <t>encoffrements pour gaines verticales</t>
  </si>
  <si>
    <t>BLOCS PORTES</t>
  </si>
  <si>
    <t>blocs portes à âme pleine posé à recouvrement – finition à peindre</t>
  </si>
  <si>
    <t>5.1.1</t>
  </si>
  <si>
    <t>bloc porte 1030 x 2040 mm ht (repère P7) avec verrou et condamnation et poignée de rappel</t>
  </si>
  <si>
    <t>5.1.2</t>
  </si>
  <si>
    <t>bloc porte 830 x 2040 mm ht (repères P6 et P12) avec verrou et condamnation</t>
  </si>
  <si>
    <t>bloc porte EI30 un vantail 1030 x 2040 mm ht avec ferme porte (repère P11) – finition à peindre</t>
  </si>
  <si>
    <t>blocs porte das E60 – 2 vantaux (repères D1 à D5)</t>
  </si>
  <si>
    <t>5.3.1</t>
  </si>
  <si>
    <t>bloc porte plein DAS E60 double action 2 vantaux  – (930+630) x 2040 mm ht  – finition à peindre (repère D1)</t>
  </si>
  <si>
    <t>5.3.2</t>
  </si>
  <si>
    <t>bloc porte plein DAS E60 simple action 2 vantaux avec contrôle d’accès et ferme porte encastré – (930+630) x 2040 mm ht – finition à peindre (repères D2 et D3)</t>
  </si>
  <si>
    <t>5.3.3</t>
  </si>
  <si>
    <t>bloc porte vitré DAS E60 simple action 2 vantaux  avec ferme porte encastré – finition à vernir (repères D4 et D5)</t>
  </si>
  <si>
    <t>BLOCS PORTES &amp; châssis vitrés</t>
  </si>
  <si>
    <t>Ensemble menuisé avec porte vitrée posée à recouvrement - avec bâti bois hêtre massif a vernir</t>
  </si>
  <si>
    <t>6.1.1</t>
  </si>
  <si>
    <t>porte tiercée – (930+530) x 2040 mm ht avec contrôle d’accès  – Ra ≥ 36 dB (repère E1)</t>
  </si>
  <si>
    <t>6.1.2</t>
  </si>
  <si>
    <t>porte tiercée avec ferme porte – 1470 x 2040 mm ht - Ra ≥ 36 dB (repère E2)</t>
  </si>
  <si>
    <t>6.1.3</t>
  </si>
  <si>
    <t>porte vitrée opaque simple vantail – 1130 x 2040 mm ht avec contrôle d’accès - Ra ≥ 38 dB (repère P1)</t>
  </si>
  <si>
    <t>6.1.4</t>
  </si>
  <si>
    <t>ensemble vitré avec porte et châssis fixes – 2400 x 2100 mm ht – Ra ≥ 38 dB (repère E3)</t>
  </si>
  <si>
    <t>6.1.5</t>
  </si>
  <si>
    <t>ensemble vitré avec porte et châssis fixes – 2800 x 2100 mm ht - Ra ≥ 38 dB (repère E4)</t>
  </si>
  <si>
    <t>6.1.6</t>
  </si>
  <si>
    <t>ensemble vitré avec porte et châssis fixe – 1700 x 2100 mm ht  - Ra ≥ 38 dB (repères E5-E6-E7)</t>
  </si>
  <si>
    <t>6.1.7</t>
  </si>
  <si>
    <t>porte vitrée simple vantail – 1130 x 2040 mm ht  – Ra ≥ 38 dB (repère P2)</t>
  </si>
  <si>
    <t>6.1.8</t>
  </si>
  <si>
    <t>porte vitrée simple vantail – 1030 x 2040 mm ht - Ra ≥ 38 dB (repères P4 et P10)</t>
  </si>
  <si>
    <t>6.1.9</t>
  </si>
  <si>
    <t>porte vitrée double vantaux – (930+630) x 2040 mm ht  - Ra ≥ 36 dB (repère P13)</t>
  </si>
  <si>
    <t>6.1.10</t>
  </si>
  <si>
    <t>porte vitrée opaque simple vantail avec ferme porte – 1030 x 2040 mm ht - Ra ≥ 38 dB (repère P8)</t>
  </si>
  <si>
    <t>châssis vitres coulissants 1500 x 1000 mm ht avec bâti bois hêtre massif a venir - (repère M1)</t>
  </si>
  <si>
    <t>châssis vitres fixes acoustiques avec bâti bois Hêtre massif à vernir</t>
  </si>
  <si>
    <t>6.3.1</t>
  </si>
  <si>
    <t>châssis vitré opaque fixe 810 x 1500 mm ht - Ra  ≥ 38 dB (repère M2)</t>
  </si>
  <si>
    <t>6.3.2</t>
  </si>
  <si>
    <t>ensemble vitré fixe 1400 x 1950 mm ht - Ra ≥ 38 dB (repère M3)</t>
  </si>
  <si>
    <t>6.3.3</t>
  </si>
  <si>
    <t>ensemble vitré fixe 3300 x 2500 mm ht - Ra ≥ 38 dB (repère M4)</t>
  </si>
  <si>
    <t>6.3.4</t>
  </si>
  <si>
    <t>ensemble vitré fixe 3260 x 2500 mm ht – Ra ≥ 38 dB (repère M5)</t>
  </si>
  <si>
    <t>6.3.5</t>
  </si>
  <si>
    <t>châssis vitré fixe 800 x 2000 mm ht - Ra ≥ 38 dB (repère M6)</t>
  </si>
  <si>
    <t>trappe, portes de placard et aménagement intérieur</t>
  </si>
  <si>
    <t>7.1</t>
  </si>
  <si>
    <t>fourniture et pose trappe de visite verticale : 400 x 800 mm ht – finition à peindre</t>
  </si>
  <si>
    <t>7.2</t>
  </si>
  <si>
    <t>Porte de placard technique – deux vantaux – finition à peindre ( repère P9)</t>
  </si>
  <si>
    <t>7.3</t>
  </si>
  <si>
    <t>Porte de placard – un vantail – finition mélaminée (repère P5)</t>
  </si>
  <si>
    <t>7.4</t>
  </si>
  <si>
    <t>aménagement dans placard avec panneaux mélaminées de 19 mm d’épaisseur</t>
  </si>
  <si>
    <t>8.</t>
  </si>
  <si>
    <t>Occultations intérieurs</t>
  </si>
  <si>
    <t>8.1</t>
  </si>
  <si>
    <t>stores vénitiens intérieurs avec lames aluminium de 25 mm – manœuvre manuelle</t>
  </si>
  <si>
    <t>8.1.1</t>
  </si>
  <si>
    <t>stores sur ensemble menuisé repère E3</t>
  </si>
  <si>
    <t>8.1.2</t>
  </si>
  <si>
    <t>stores sur ensemble menuisé repère E4</t>
  </si>
  <si>
    <t>8.1.3</t>
  </si>
  <si>
    <t>stores sur ensemble menuisé repère E5</t>
  </si>
  <si>
    <t>8.1.4</t>
  </si>
  <si>
    <t>stores sur ensemble menuisé repère E6</t>
  </si>
  <si>
    <t>8.1.5</t>
  </si>
  <si>
    <t>stores sur ensemble menuisé repère E7</t>
  </si>
  <si>
    <t>8.1.6</t>
  </si>
  <si>
    <t>stores sur ensemble menuisé repère M3</t>
  </si>
  <si>
    <t>8.1.7</t>
  </si>
  <si>
    <t>stores sur châssis existant du vestiaire au rdc</t>
  </si>
  <si>
    <t>8.2</t>
  </si>
  <si>
    <t>stores rouleau intérieur avec toile occultante – manœuvre électrique</t>
  </si>
  <si>
    <t>8.2.1</t>
  </si>
  <si>
    <t>menuiseries existantes façades ouest et est env. 2* 145 x 180 ht (par menuiserie)</t>
  </si>
  <si>
    <t>8.2.2</t>
  </si>
  <si>
    <t>menuiseries existantes pignon sud env.160 x 270 cm ht</t>
  </si>
  <si>
    <t>8.2.3</t>
  </si>
  <si>
    <t>menuiseries existantes pignon sud env. 80 x 270 cm ht</t>
  </si>
  <si>
    <t>8.3</t>
  </si>
  <si>
    <t>stores rouleau intérieur avec toile tamisante - manœuvre manuelle : 145 x 180 cm ht</t>
  </si>
  <si>
    <t>9.</t>
  </si>
  <si>
    <t>murs claustra bois</t>
  </si>
  <si>
    <t>9.1</t>
  </si>
  <si>
    <t>claustra bois séparatif en hêtre vernis</t>
  </si>
  <si>
    <t>9.1.1</t>
  </si>
  <si>
    <t>claustra avec 2 niches – 80 x 303 cm ht (repères MC1 – MC2)</t>
  </si>
  <si>
    <t>9.1.2</t>
  </si>
  <si>
    <t>claustra avec 2 niches – 205 x 303 cm ht (repère MC3)</t>
  </si>
  <si>
    <t>9.1.3</t>
  </si>
  <si>
    <t>claustra avec 1 niche par élément – 745 x 303 cm ht (repère MC4)</t>
  </si>
  <si>
    <t>9.1.4</t>
  </si>
  <si>
    <t>claustra avec 1 niche – 130 x 250 cm ht (repère MC5)</t>
  </si>
  <si>
    <t>9.1.5</t>
  </si>
  <si>
    <t>claustra avec 4 niches  –  230 x 303 cm ht (repère MC6)</t>
  </si>
  <si>
    <t>9.1.6</t>
  </si>
  <si>
    <t>claustra avec 2 niches - 205 x 250 cm ht (repère MC7)</t>
  </si>
  <si>
    <t>9.1.7</t>
  </si>
  <si>
    <t>claustra  53 x 250 cm ht (repère MC8)</t>
  </si>
  <si>
    <t>9.1.8</t>
  </si>
  <si>
    <t>claustra  156 x 250 cm ht (repère MC9 )</t>
  </si>
  <si>
    <t>9.1.9</t>
  </si>
  <si>
    <t>claustra  330 x 303 cm ht (repère MC10)</t>
  </si>
  <si>
    <t>9.1.10</t>
  </si>
  <si>
    <t>claustra avec 2 éléments distinct : 400 x 303 cm ht (repère MC11)</t>
  </si>
  <si>
    <t>10.1</t>
  </si>
  <si>
    <t>Plinthe en bois medium hydrofuge de 15 cm de hauteur – finition à peindre</t>
  </si>
  <si>
    <t>10.2</t>
  </si>
  <si>
    <t>butées de porte fixée au sol</t>
  </si>
  <si>
    <t>10.3</t>
  </si>
  <si>
    <t>Film dépoli plein incolore sur vitrage EXISTANT</t>
  </si>
  <si>
    <t>10.4</t>
  </si>
  <si>
    <t>signalétiques</t>
  </si>
  <si>
    <t>10.4.1</t>
  </si>
  <si>
    <t>pictogrammes en aluminium brossé sur portes pleines des sanitaires et douche</t>
  </si>
  <si>
    <t>10.4.2</t>
  </si>
  <si>
    <t>repérage visuel règlementaire par vitrophanie si vitrage ≥ 80 cm de large</t>
  </si>
  <si>
    <t>10.4.3</t>
  </si>
  <si>
    <t>signalétique par vitrophanie sur porte vitrée sanitaire accessible PMR - repère P8</t>
  </si>
  <si>
    <t>10.4.4</t>
  </si>
  <si>
    <t>repérage locaux (SANS OBJET)</t>
  </si>
  <si>
    <t>10.5</t>
  </si>
  <si>
    <t>accessoires sanitaires</t>
  </si>
  <si>
    <t>10.5.1</t>
  </si>
  <si>
    <t>miroirs 60 x 120cm ht</t>
  </si>
  <si>
    <t>10.5.2</t>
  </si>
  <si>
    <t>bipatère individuel en acier de couleur</t>
  </si>
  <si>
    <t>11.1</t>
  </si>
  <si>
    <t>meuble cuisine espace convivialité – finition stratifiée</t>
  </si>
  <si>
    <t>11.1.1</t>
  </si>
  <si>
    <t>meuble bas pour évier 120 x 85 cm ht avec 2 portes et 1 étagère intérieure</t>
  </si>
  <si>
    <t>11.1.2</t>
  </si>
  <si>
    <t>meuble bas pour tri sélectif  60 x 85 cm ht avec 1 porte avec une réservation</t>
  </si>
  <si>
    <t>11.1.3</t>
  </si>
  <si>
    <t>meuble bas 60 x 85 cm ht avec 1 porte pour réfrigérateur “TOP”</t>
  </si>
  <si>
    <t>11.1.4</t>
  </si>
  <si>
    <t>meuble bas 60 x 85 cm ht avec 1 porte pour réfrigérateur “TOP” et bande de fermeture latérale</t>
  </si>
  <si>
    <t>11.1.5</t>
  </si>
  <si>
    <t>plan de travail avec jambages latérales - ép 5 cm - profondeur 65 cm</t>
  </si>
  <si>
    <t>11.1.6</t>
  </si>
  <si>
    <t>meuble haut type caisson ouvert avec fond 310 x 43 x 55 cm ht</t>
  </si>
  <si>
    <t>11.1.7</t>
  </si>
  <si>
    <t>meuble armoire avec une porte pour réfrigérateur - 70 x 200 cm ht</t>
  </si>
  <si>
    <t>11.1.8</t>
  </si>
  <si>
    <t>crédence en inox brossé 310 x 55 cm ht</t>
  </si>
  <si>
    <t>11.2</t>
  </si>
  <si>
    <t>meuble kitchenette salle du conseil</t>
  </si>
  <si>
    <t>11.2.1</t>
  </si>
  <si>
    <t>11.2.2</t>
  </si>
  <si>
    <t>meubles bas 60x 85 cm ht avec 1 porte et un 1 étagère intérieure</t>
  </si>
  <si>
    <t>11.2.3</t>
  </si>
  <si>
    <t>11.2.4</t>
  </si>
  <si>
    <t>étagère filante au-dessus crédence – 180 x 43 cm</t>
  </si>
  <si>
    <t>11.2.5</t>
  </si>
  <si>
    <t>crédence en inox brossé 180 x 55 cm ht</t>
  </si>
  <si>
    <t>11.3</t>
  </si>
  <si>
    <t>plan de travail dans vestiaires RDC</t>
  </si>
  <si>
    <t>11.4</t>
  </si>
  <si>
    <t>ensemble mobilier mobile (SO)</t>
  </si>
  <si>
    <t>prestation suplémentaire éventuelle</t>
  </si>
  <si>
    <t>12.1</t>
  </si>
  <si>
    <t>stores enrouleurs extérieurs a coulisse – motorisés avec radiocommande</t>
  </si>
  <si>
    <t>12.1.1</t>
  </si>
  <si>
    <t>échafaudages et ou appareillages pour accès stores extérieurs R+1</t>
  </si>
  <si>
    <t>12.1.2</t>
  </si>
  <si>
    <t>dépose et évacuation des anciens stores extérieurs existants</t>
  </si>
  <si>
    <t>12.1.3</t>
  </si>
  <si>
    <t>suppression prestation de base pour adaptation des tringles des stores extérieurs</t>
  </si>
  <si>
    <t>12.1.4</t>
  </si>
  <si>
    <t>suppression des stores intérieures avec toile tamisante et manœuvre manuelle (article 8.3)</t>
  </si>
  <si>
    <t>12.1.5</t>
  </si>
  <si>
    <t>stores sur menuiseries existantes façades ouest et est env. 2* 145 x 180 ht (par menuiserie)</t>
  </si>
  <si>
    <t>12.1.6</t>
  </si>
  <si>
    <t>stores sur menuiseries existantes pignon sud env.160 x 270 cm ht</t>
  </si>
  <si>
    <t>12.1.7</t>
  </si>
  <si>
    <t>stores sur menuiseries existantes pignon sud env. 80 x 270 cm ht</t>
  </si>
  <si>
    <t>ens</t>
  </si>
  <si>
    <t>T8.</t>
  </si>
  <si>
    <t>T9.</t>
  </si>
  <si>
    <t>T10.</t>
  </si>
  <si>
    <t>autres agencements</t>
  </si>
  <si>
    <t>2;</t>
  </si>
  <si>
    <t>1;</t>
  </si>
  <si>
    <t>mobiliers fixes sur mesures</t>
  </si>
  <si>
    <t>3;</t>
  </si>
  <si>
    <t>T3;</t>
  </si>
  <si>
    <t>encoffrements EI60 pour habillage vertical profil métallique cps isolant thermique</t>
  </si>
  <si>
    <t>3.6</t>
  </si>
  <si>
    <t>3.6.1</t>
  </si>
  <si>
    <t>3.6.2</t>
  </si>
  <si>
    <t>3.6.3</t>
  </si>
  <si>
    <t>3.6.4</t>
  </si>
  <si>
    <t>4.2.1</t>
  </si>
  <si>
    <t>Isolant thermique en LM de 100 mm d’épaisseur revêtu d’un pare-vapeur aluminium</t>
  </si>
  <si>
    <t>Il appartient à l’entreprise de vérifier et valider les quantités et les totaux portés à la DPGF, sans réserve ultérieure.</t>
  </si>
  <si>
    <t>LOT N°02</t>
  </si>
  <si>
    <t>DOUBLAGES – CLOISONS – PLAFONDS
MENUISERIES INTERIEURES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</si>
</sst>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_-* #,##0.0\ [$€-40C]_-;\-* #,##0.0\ [$€-40C]_-;_-* &quot;-&quot;?\ [$€-40C]_-;_-@_-"/>
  </numFmts>
  <fonts count="2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u/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u val="singleAccounting"/>
      <sz val="10"/>
      <color theme="1"/>
      <name val="Arial"/>
      <family val="2"/>
    </font>
    <font>
      <sz val="10"/>
      <name val="Calibri"/>
      <family val="2"/>
      <scheme val="minor"/>
    </font>
    <font>
      <b/>
      <u/>
      <sz val="12"/>
      <name val="Calibri"/>
      <family val="2"/>
      <scheme val="minor"/>
    </font>
    <font>
      <b/>
      <sz val="8"/>
      <name val="Calibri"/>
      <family val="2"/>
      <scheme val="minor"/>
    </font>
    <font>
      <i/>
      <sz val="12"/>
      <name val="Calibri"/>
      <family val="2"/>
      <scheme val="minor"/>
    </font>
    <font>
      <sz val="12"/>
      <name val="Calibri"/>
      <family val="2"/>
      <scheme val="minor"/>
    </font>
    <font>
      <sz val="6"/>
      <name val="Calibri"/>
      <family val="2"/>
      <scheme val="minor"/>
    </font>
    <font>
      <sz val="5"/>
      <name val="Calibri"/>
      <family val="2"/>
      <scheme val="minor"/>
    </font>
    <font>
      <b/>
      <sz val="7"/>
      <name val="Calibri"/>
      <family val="2"/>
      <scheme val="minor"/>
    </font>
    <font>
      <sz val="7"/>
      <name val="Calibri"/>
      <family val="2"/>
      <scheme val="minor"/>
    </font>
    <font>
      <sz val="9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b/>
      <sz val="16"/>
      <name val="Calibri"/>
      <family val="2"/>
      <scheme val="minor"/>
    </font>
    <font>
      <b/>
      <sz val="1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3" fillId="0" borderId="0"/>
    <xf numFmtId="44" fontId="5" fillId="0" borderId="0" applyFont="0" applyFill="0" applyBorder="0" applyAlignment="0" applyProtection="0"/>
  </cellStyleXfs>
  <cellXfs count="82">
    <xf numFmtId="0" fontId="0" fillId="0" borderId="0" xfId="0"/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164" fontId="1" fillId="2" borderId="1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1" fillId="2" borderId="2" xfId="0" applyFont="1" applyFill="1" applyBorder="1" applyAlignment="1">
      <alignment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right" vertical="center" wrapText="1"/>
    </xf>
    <xf numFmtId="0" fontId="1" fillId="4" borderId="2" xfId="0" applyFont="1" applyFill="1" applyBorder="1" applyAlignment="1">
      <alignment vertical="center"/>
    </xf>
    <xf numFmtId="0" fontId="4" fillId="4" borderId="1" xfId="0" applyFont="1" applyFill="1" applyBorder="1" applyAlignment="1">
      <alignment horizontal="right" vertical="center" wrapText="1"/>
    </xf>
    <xf numFmtId="0" fontId="1" fillId="4" borderId="1" xfId="0" applyFont="1" applyFill="1" applyBorder="1" applyAlignment="1">
      <alignment horizontal="center" vertical="center"/>
    </xf>
    <xf numFmtId="164" fontId="1" fillId="4" borderId="1" xfId="0" applyNumberFormat="1" applyFont="1" applyFill="1" applyBorder="1" applyAlignment="1">
      <alignment vertical="center"/>
    </xf>
    <xf numFmtId="0" fontId="1" fillId="4" borderId="0" xfId="0" applyFont="1" applyFill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165" fontId="1" fillId="5" borderId="1" xfId="0" applyNumberFormat="1" applyFont="1" applyFill="1" applyBorder="1" applyAlignment="1">
      <alignment horizontal="center" vertical="center"/>
    </xf>
    <xf numFmtId="44" fontId="1" fillId="5" borderId="1" xfId="2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vertical="center"/>
    </xf>
    <xf numFmtId="164" fontId="6" fillId="4" borderId="1" xfId="0" applyNumberFormat="1" applyFont="1" applyFill="1" applyBorder="1" applyAlignment="1">
      <alignment vertical="center"/>
    </xf>
    <xf numFmtId="164" fontId="2" fillId="3" borderId="1" xfId="0" applyNumberFormat="1" applyFont="1" applyFill="1" applyBorder="1" applyAlignment="1">
      <alignment vertical="center"/>
    </xf>
    <xf numFmtId="2" fontId="1" fillId="5" borderId="1" xfId="0" applyNumberFormat="1" applyFont="1" applyFill="1" applyBorder="1" applyAlignment="1">
      <alignment horizontal="center" vertical="center"/>
    </xf>
    <xf numFmtId="0" fontId="7" fillId="0" borderId="0" xfId="1" applyFont="1" applyAlignment="1">
      <alignment horizontal="center"/>
    </xf>
    <xf numFmtId="0" fontId="7" fillId="0" borderId="0" xfId="1" applyFont="1"/>
    <xf numFmtId="0" fontId="8" fillId="0" borderId="0" xfId="1" applyFont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/>
    <xf numFmtId="0" fontId="12" fillId="0" borderId="0" xfId="1" applyFont="1" applyAlignment="1">
      <alignment horizontal="center"/>
    </xf>
    <xf numFmtId="0" fontId="12" fillId="0" borderId="0" xfId="1" applyFont="1"/>
    <xf numFmtId="0" fontId="11" fillId="0" borderId="0" xfId="1" applyFont="1" applyAlignment="1">
      <alignment horizontal="center" vertical="center"/>
    </xf>
    <xf numFmtId="0" fontId="14" fillId="0" borderId="0" xfId="1" applyFont="1" applyAlignment="1">
      <alignment horizontal="center"/>
    </xf>
    <xf numFmtId="0" fontId="16" fillId="0" borderId="0" xfId="1" applyFont="1" applyAlignment="1">
      <alignment horizontal="center"/>
    </xf>
    <xf numFmtId="0" fontId="17" fillId="0" borderId="0" xfId="1" applyFont="1"/>
    <xf numFmtId="0" fontId="15" fillId="0" borderId="0" xfId="1" applyFont="1" applyAlignment="1">
      <alignment horizontal="center"/>
    </xf>
    <xf numFmtId="164" fontId="1" fillId="0" borderId="0" xfId="0" applyNumberFormat="1" applyFont="1" applyAlignment="1">
      <alignment vertical="center"/>
    </xf>
    <xf numFmtId="165" fontId="1" fillId="2" borderId="1" xfId="0" applyNumberFormat="1" applyFont="1" applyFill="1" applyBorder="1" applyAlignment="1">
      <alignment horizontal="center" vertical="center"/>
    </xf>
    <xf numFmtId="44" fontId="1" fillId="2" borderId="1" xfId="2" applyFont="1" applyFill="1" applyBorder="1" applyAlignment="1">
      <alignment horizontal="center" vertical="center"/>
    </xf>
    <xf numFmtId="0" fontId="1" fillId="4" borderId="0" xfId="0" applyFont="1" applyFill="1" applyAlignment="1">
      <alignment vertical="center"/>
    </xf>
    <xf numFmtId="0" fontId="4" fillId="4" borderId="0" xfId="0" applyFont="1" applyFill="1" applyAlignment="1">
      <alignment horizontal="right" vertical="center" wrapText="1"/>
    </xf>
    <xf numFmtId="164" fontId="1" fillId="4" borderId="0" xfId="0" applyNumberFormat="1" applyFont="1" applyFill="1" applyAlignment="1">
      <alignment vertical="center"/>
    </xf>
    <xf numFmtId="0" fontId="7" fillId="0" borderId="0" xfId="0" applyFont="1"/>
    <xf numFmtId="0" fontId="10" fillId="0" borderId="0" xfId="1" applyFont="1" applyAlignment="1">
      <alignment horizontal="center"/>
    </xf>
    <xf numFmtId="0" fontId="19" fillId="0" borderId="0" xfId="1" applyFont="1" applyAlignment="1">
      <alignment horizontal="center"/>
    </xf>
    <xf numFmtId="0" fontId="20" fillId="0" borderId="6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vertical="center"/>
    </xf>
    <xf numFmtId="0" fontId="1" fillId="4" borderId="3" xfId="0" applyFont="1" applyFill="1" applyBorder="1" applyAlignment="1">
      <alignment vertical="center"/>
    </xf>
    <xf numFmtId="0" fontId="4" fillId="4" borderId="3" xfId="0" applyFont="1" applyFill="1" applyBorder="1" applyAlignment="1">
      <alignment horizontal="right" vertical="center" wrapText="1"/>
    </xf>
    <xf numFmtId="0" fontId="2" fillId="4" borderId="3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164" fontId="1" fillId="4" borderId="3" xfId="0" applyNumberFormat="1" applyFont="1" applyFill="1" applyBorder="1" applyAlignment="1">
      <alignment vertical="center"/>
    </xf>
    <xf numFmtId="164" fontId="6" fillId="4" borderId="3" xfId="0" applyNumberFormat="1" applyFont="1" applyFill="1" applyBorder="1" applyAlignment="1">
      <alignment vertical="center"/>
    </xf>
    <xf numFmtId="0" fontId="1" fillId="0" borderId="0" xfId="0" applyNumberFormat="1" applyFont="1" applyAlignment="1">
      <alignment horizontal="center" vertical="center"/>
    </xf>
    <xf numFmtId="0" fontId="22" fillId="0" borderId="0" xfId="1" applyFont="1" applyAlignment="1">
      <alignment horizontal="center"/>
    </xf>
    <xf numFmtId="0" fontId="23" fillId="0" borderId="0" xfId="0" applyFont="1" applyAlignment="1">
      <alignment vertical="center"/>
    </xf>
    <xf numFmtId="0" fontId="0" fillId="0" borderId="0" xfId="0" applyFill="1"/>
    <xf numFmtId="0" fontId="1" fillId="4" borderId="0" xfId="0" applyNumberFormat="1" applyFont="1" applyFill="1" applyAlignment="1">
      <alignment horizontal="center" vertical="center"/>
    </xf>
    <xf numFmtId="0" fontId="21" fillId="0" borderId="0" xfId="0" applyFont="1" applyAlignment="1">
      <alignment wrapText="1"/>
    </xf>
    <xf numFmtId="0" fontId="22" fillId="0" borderId="0" xfId="1" applyFont="1" applyAlignment="1">
      <alignment horizontal="center" wrapText="1"/>
    </xf>
    <xf numFmtId="0" fontId="8" fillId="0" borderId="6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0" fontId="13" fillId="0" borderId="6" xfId="1" applyFont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13" fillId="0" borderId="5" xfId="1" applyFont="1" applyBorder="1" applyAlignment="1">
      <alignment horizontal="center" vertical="center" wrapText="1"/>
    </xf>
    <xf numFmtId="0" fontId="19" fillId="0" borderId="0" xfId="1" applyFont="1" applyAlignment="1">
      <alignment horizontal="center" vertical="center" wrapText="1"/>
    </xf>
  </cellXfs>
  <cellStyles count="3">
    <cellStyle name="Monétaire" xfId="2" builtinId="4"/>
    <cellStyle name="Normal" xfId="0" builtinId="0"/>
    <cellStyle name="Normal 2" xfId="1" xr:uid="{63A37937-769D-4D3F-B20E-09B68FD12069}"/>
  </cellStyles>
  <dxfs count="104">
    <dxf>
      <font>
        <b/>
        <i val="0"/>
        <u/>
      </font>
      <fill>
        <patternFill>
          <bgColor theme="9" tint="0.59996337778862885"/>
        </patternFill>
      </fill>
    </dxf>
    <dxf>
      <font>
        <b/>
        <i val="0"/>
      </font>
    </dxf>
    <dxf>
      <font>
        <b/>
        <i val="0"/>
      </font>
    </dxf>
    <dxf>
      <font>
        <b/>
        <i val="0"/>
        <u/>
      </font>
      <fill>
        <patternFill>
          <bgColor theme="9" tint="0.59996337778862885"/>
        </patternFill>
      </fill>
    </dxf>
    <dxf>
      <font>
        <b/>
        <i val="0"/>
      </font>
    </dxf>
    <dxf>
      <font>
        <b/>
        <i val="0"/>
      </font>
    </dxf>
    <dxf>
      <font>
        <b/>
        <i val="0"/>
        <u/>
      </font>
      <fill>
        <patternFill>
          <bgColor theme="9" tint="0.59996337778862885"/>
        </patternFill>
      </fill>
    </dxf>
    <dxf>
      <font>
        <b/>
        <i val="0"/>
      </font>
    </dxf>
    <dxf>
      <font>
        <b/>
        <i val="0"/>
      </font>
    </dxf>
    <dxf>
      <font>
        <b/>
        <i val="0"/>
        <u/>
      </font>
      <fill>
        <patternFill>
          <bgColor theme="9" tint="0.59996337778862885"/>
        </patternFill>
      </fill>
    </dxf>
    <dxf>
      <font>
        <b/>
        <i val="0"/>
      </font>
    </dxf>
    <dxf>
      <font>
        <b/>
        <i val="0"/>
      </font>
    </dxf>
    <dxf>
      <font>
        <b/>
        <i val="0"/>
        <u/>
      </font>
      <fill>
        <patternFill>
          <bgColor theme="9" tint="0.59996337778862885"/>
        </patternFill>
      </fill>
    </dxf>
    <dxf>
      <font>
        <b/>
        <i val="0"/>
      </font>
    </dxf>
    <dxf>
      <font>
        <b/>
        <i val="0"/>
      </font>
    </dxf>
    <dxf>
      <font>
        <b/>
        <i val="0"/>
        <u/>
      </font>
      <fill>
        <patternFill>
          <bgColor theme="9" tint="0.59996337778862885"/>
        </patternFill>
      </fill>
    </dxf>
    <dxf>
      <font>
        <b/>
        <i val="0"/>
      </font>
    </dxf>
    <dxf>
      <font>
        <b/>
        <i val="0"/>
      </font>
    </dxf>
    <dxf>
      <font>
        <b/>
        <i val="0"/>
        <u/>
      </font>
      <fill>
        <patternFill>
          <bgColor theme="9" tint="0.59996337778862885"/>
        </patternFill>
      </fill>
    </dxf>
    <dxf>
      <font>
        <b/>
        <i val="0"/>
      </font>
    </dxf>
    <dxf>
      <font>
        <b/>
        <i val="0"/>
      </font>
    </dxf>
    <dxf>
      <font>
        <b/>
        <i val="0"/>
        <u/>
      </font>
      <fill>
        <patternFill>
          <bgColor theme="9" tint="0.59996337778862885"/>
        </patternFill>
      </fill>
    </dxf>
    <dxf>
      <font>
        <b/>
        <i val="0"/>
      </font>
    </dxf>
    <dxf>
      <font>
        <b/>
        <i val="0"/>
      </font>
    </dxf>
    <dxf>
      <font>
        <b/>
        <i val="0"/>
        <u/>
      </font>
      <fill>
        <patternFill>
          <bgColor theme="9" tint="0.59996337778862885"/>
        </patternFill>
      </fill>
    </dxf>
    <dxf>
      <font>
        <b/>
        <i val="0"/>
      </font>
    </dxf>
    <dxf>
      <font>
        <b/>
        <i val="0"/>
      </font>
    </dxf>
    <dxf>
      <font>
        <b/>
        <i val="0"/>
        <u/>
      </font>
      <fill>
        <patternFill>
          <bgColor theme="9" tint="0.59996337778862885"/>
        </patternFill>
      </fill>
    </dxf>
    <dxf>
      <font>
        <b/>
        <i val="0"/>
      </font>
    </dxf>
    <dxf>
      <font>
        <b/>
        <i val="0"/>
      </font>
    </dxf>
    <dxf>
      <font>
        <b/>
        <i val="0"/>
        <u/>
      </font>
      <fill>
        <patternFill>
          <bgColor theme="9" tint="0.59996337778862885"/>
        </patternFill>
      </fill>
    </dxf>
    <dxf>
      <font>
        <b/>
        <i val="0"/>
      </font>
    </dxf>
    <dxf>
      <font>
        <b/>
        <i val="0"/>
      </font>
    </dxf>
    <dxf>
      <font>
        <b/>
        <i val="0"/>
        <u/>
      </font>
      <fill>
        <patternFill>
          <bgColor theme="9" tint="0.59996337778862885"/>
        </patternFill>
      </fill>
    </dxf>
    <dxf>
      <font>
        <b/>
        <i val="0"/>
      </font>
    </dxf>
    <dxf>
      <font>
        <b/>
        <i val="0"/>
      </font>
    </dxf>
    <dxf>
      <font>
        <b/>
        <i val="0"/>
        <u/>
      </font>
      <fill>
        <patternFill>
          <bgColor theme="9" tint="0.59996337778862885"/>
        </patternFill>
      </fill>
    </dxf>
    <dxf>
      <font>
        <b/>
        <i val="0"/>
      </font>
    </dxf>
    <dxf>
      <font>
        <b/>
        <i val="0"/>
      </font>
    </dxf>
    <dxf>
      <font>
        <b/>
        <i val="0"/>
        <u/>
      </font>
      <fill>
        <patternFill>
          <bgColor theme="9" tint="0.59996337778862885"/>
        </patternFill>
      </fill>
    </dxf>
    <dxf>
      <font>
        <b/>
        <i val="0"/>
      </font>
    </dxf>
    <dxf>
      <font>
        <b/>
        <i val="0"/>
      </font>
    </dxf>
    <dxf>
      <font>
        <b/>
        <i val="0"/>
        <u/>
      </font>
      <fill>
        <patternFill>
          <bgColor theme="9" tint="0.59996337778862885"/>
        </patternFill>
      </fill>
    </dxf>
    <dxf>
      <font>
        <b/>
        <i val="0"/>
      </font>
    </dxf>
    <dxf>
      <font>
        <b/>
        <i val="0"/>
      </font>
    </dxf>
    <dxf>
      <font>
        <b/>
        <i val="0"/>
        <u/>
      </font>
      <fill>
        <patternFill>
          <bgColor theme="9" tint="0.59996337778862885"/>
        </patternFill>
      </fill>
    </dxf>
    <dxf>
      <font>
        <b/>
        <i val="0"/>
      </font>
    </dxf>
    <dxf>
      <font>
        <b/>
        <i val="0"/>
      </font>
    </dxf>
    <dxf>
      <font>
        <b/>
        <i val="0"/>
        <u/>
      </font>
      <fill>
        <patternFill>
          <bgColor theme="9" tint="0.59996337778862885"/>
        </patternFill>
      </fill>
    </dxf>
    <dxf>
      <font>
        <b/>
        <i val="0"/>
      </font>
    </dxf>
    <dxf>
      <font>
        <b/>
        <i val="0"/>
      </font>
    </dxf>
    <dxf>
      <font>
        <b/>
        <i val="0"/>
        <u/>
      </font>
      <fill>
        <patternFill>
          <bgColor theme="9" tint="0.59996337778862885"/>
        </patternFill>
      </fill>
    </dxf>
    <dxf>
      <font>
        <b/>
        <i val="0"/>
      </font>
    </dxf>
    <dxf>
      <font>
        <b/>
        <i val="0"/>
      </font>
    </dxf>
    <dxf>
      <font>
        <b/>
        <i val="0"/>
        <u/>
      </font>
      <fill>
        <patternFill>
          <bgColor theme="9" tint="0.59996337778862885"/>
        </patternFill>
      </fill>
    </dxf>
    <dxf>
      <font>
        <b/>
        <i val="0"/>
      </font>
    </dxf>
    <dxf>
      <font>
        <b/>
        <i val="0"/>
      </font>
    </dxf>
    <dxf>
      <font>
        <b/>
        <i val="0"/>
        <u/>
      </font>
      <fill>
        <patternFill>
          <bgColor theme="9" tint="0.59996337778862885"/>
        </patternFill>
      </fill>
    </dxf>
    <dxf>
      <font>
        <b/>
        <i val="0"/>
      </font>
    </dxf>
    <dxf>
      <font>
        <b/>
        <i val="0"/>
      </font>
    </dxf>
    <dxf>
      <font>
        <b/>
        <i val="0"/>
        <u/>
      </font>
      <fill>
        <patternFill>
          <bgColor theme="9" tint="0.59996337778862885"/>
        </patternFill>
      </fill>
    </dxf>
    <dxf>
      <font>
        <b/>
        <i val="0"/>
      </font>
    </dxf>
    <dxf>
      <font>
        <b/>
        <i val="0"/>
      </font>
    </dxf>
    <dxf>
      <font>
        <b/>
        <i val="0"/>
        <u/>
      </font>
      <fill>
        <patternFill>
          <bgColor theme="9" tint="0.59996337778862885"/>
        </patternFill>
      </fill>
    </dxf>
    <dxf>
      <font>
        <b/>
        <i val="0"/>
      </font>
    </dxf>
    <dxf>
      <font>
        <b/>
        <i val="0"/>
      </font>
    </dxf>
    <dxf>
      <font>
        <b/>
        <i val="0"/>
        <u/>
      </font>
      <fill>
        <patternFill>
          <bgColor theme="9" tint="0.59996337778862885"/>
        </patternFill>
      </fill>
    </dxf>
    <dxf>
      <font>
        <b/>
        <i val="0"/>
      </font>
    </dxf>
    <dxf>
      <font>
        <b/>
        <i val="0"/>
      </font>
    </dxf>
    <dxf>
      <font>
        <b/>
        <i val="0"/>
        <u/>
      </font>
      <fill>
        <patternFill>
          <bgColor theme="9" tint="0.59996337778862885"/>
        </patternFill>
      </fill>
    </dxf>
    <dxf>
      <font>
        <b/>
        <i val="0"/>
      </font>
    </dxf>
    <dxf>
      <font>
        <b/>
        <i val="0"/>
      </font>
    </dxf>
    <dxf>
      <font>
        <b/>
        <i val="0"/>
        <u/>
      </font>
      <fill>
        <patternFill>
          <bgColor theme="9" tint="0.59996337778862885"/>
        </patternFill>
      </fill>
    </dxf>
    <dxf>
      <font>
        <b/>
        <i val="0"/>
      </font>
    </dxf>
    <dxf>
      <font>
        <b/>
        <i val="0"/>
      </font>
    </dxf>
    <dxf>
      <font>
        <b/>
        <i val="0"/>
        <u/>
      </font>
      <fill>
        <patternFill>
          <bgColor theme="9" tint="0.59996337778862885"/>
        </patternFill>
      </fill>
    </dxf>
    <dxf>
      <font>
        <b/>
        <i val="0"/>
      </font>
    </dxf>
    <dxf>
      <font>
        <b/>
        <i val="0"/>
      </font>
    </dxf>
    <dxf>
      <font>
        <b/>
        <i val="0"/>
        <u/>
      </font>
      <fill>
        <patternFill>
          <bgColor theme="9" tint="0.59996337778862885"/>
        </patternFill>
      </fill>
    </dxf>
    <dxf>
      <font>
        <b/>
        <i val="0"/>
      </font>
    </dxf>
    <dxf>
      <font>
        <b/>
        <i val="0"/>
      </font>
    </dxf>
    <dxf>
      <font>
        <b/>
        <i val="0"/>
        <u/>
      </font>
      <fill>
        <patternFill>
          <bgColor theme="9" tint="0.59996337778862885"/>
        </patternFill>
      </fill>
    </dxf>
    <dxf>
      <font>
        <b/>
        <i val="0"/>
      </font>
    </dxf>
    <dxf>
      <font>
        <b/>
        <i val="0"/>
      </font>
    </dxf>
    <dxf>
      <font>
        <b/>
        <i val="0"/>
        <u/>
      </font>
      <fill>
        <patternFill>
          <bgColor theme="9" tint="0.59996337778862885"/>
        </patternFill>
      </fill>
    </dxf>
    <dxf>
      <font>
        <b/>
        <i val="0"/>
      </font>
    </dxf>
    <dxf>
      <font>
        <b/>
        <i val="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64" formatCode="_-* #,##0.00\ [$€-40C]_-;\-* #,##0.00\ [$€-40C]_-;_-* &quot;-&quot;??\ [$€-40C]_-;_-@_-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64" formatCode="_-* #,##0.00\ [$€-40C]_-;\-* #,##0.00\ [$€-40C]_-;_-* &quot;-&quot;??\ [$€-40C]_-;_-@_-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alignment horizontal="center" vertical="center" textRotation="0" wrapText="0" indent="0" justifyLastLine="0" shrinkToFit="0" readingOrder="0"/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theme="9" tint="0.399975585192419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>
        <top style="thin">
          <color auto="1"/>
        </top>
        <bottom style="thin">
          <color auto="1"/>
        </bottom>
      </border>
    </dxf>
    <dxf>
      <border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vertical style="thin">
          <color auto="1"/>
        </vertical>
      </border>
    </dxf>
  </dxfs>
  <tableStyles count="1" defaultTableStyle="TableStyleMedium2" defaultPivotStyle="PivotStyleLight16">
    <tableStyle name="BECB" pivot="0" count="4" xr9:uid="{BFB1BAB8-5D18-4A3D-A776-24E6AF035999}">
      <tableStyleElement type="wholeTable" dxfId="103"/>
      <tableStyleElement type="headerRow" dxfId="102"/>
      <tableStyleElement type="firstColumnStripe" dxfId="101"/>
      <tableStyleElement type="secondColumnStripe" dxfId="10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17</xdr:row>
      <xdr:rowOff>0</xdr:rowOff>
    </xdr:from>
    <xdr:to>
      <xdr:col>2</xdr:col>
      <xdr:colOff>0</xdr:colOff>
      <xdr:row>17</xdr:row>
      <xdr:rowOff>0</xdr:rowOff>
    </xdr:to>
    <xdr:sp macro="" textlink="">
      <xdr:nvSpPr>
        <xdr:cNvPr id="3" name="Rectangle 7">
          <a:extLst>
            <a:ext uri="{FF2B5EF4-FFF2-40B4-BE49-F238E27FC236}">
              <a16:creationId xmlns:a16="http://schemas.microsoft.com/office/drawing/2014/main" id="{724635E4-64BB-42F7-9673-7F39397215B5}"/>
            </a:ext>
          </a:extLst>
        </xdr:cNvPr>
        <xdr:cNvSpPr>
          <a:spLocks noChangeArrowheads="1"/>
        </xdr:cNvSpPr>
      </xdr:nvSpPr>
      <xdr:spPr bwMode="auto">
        <a:xfrm>
          <a:off x="4276725" y="4819650"/>
          <a:ext cx="0" cy="0"/>
        </a:xfrm>
        <a:prstGeom prst="rect">
          <a:avLst/>
        </a:prstGeom>
        <a:solidFill>
          <a:srgbClr val="D8D8D8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17</xdr:row>
      <xdr:rowOff>133350</xdr:rowOff>
    </xdr:from>
    <xdr:to>
      <xdr:col>2</xdr:col>
      <xdr:colOff>0</xdr:colOff>
      <xdr:row>18</xdr:row>
      <xdr:rowOff>0</xdr:rowOff>
    </xdr:to>
    <xdr:sp macro="" textlink="">
      <xdr:nvSpPr>
        <xdr:cNvPr id="4" name="Rectangle 8">
          <a:extLst>
            <a:ext uri="{FF2B5EF4-FFF2-40B4-BE49-F238E27FC236}">
              <a16:creationId xmlns:a16="http://schemas.microsoft.com/office/drawing/2014/main" id="{6BB44F6E-69EF-456D-8CF2-EC152AF9FF6E}"/>
            </a:ext>
          </a:extLst>
        </xdr:cNvPr>
        <xdr:cNvSpPr>
          <a:spLocks noChangeArrowheads="1"/>
        </xdr:cNvSpPr>
      </xdr:nvSpPr>
      <xdr:spPr bwMode="auto">
        <a:xfrm>
          <a:off x="4276725" y="4949190"/>
          <a:ext cx="0" cy="41910"/>
        </a:xfrm>
        <a:prstGeom prst="rect">
          <a:avLst/>
        </a:prstGeom>
        <a:solidFill>
          <a:srgbClr val="D8D8D8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9525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5" name="Line 10">
          <a:extLst>
            <a:ext uri="{FF2B5EF4-FFF2-40B4-BE49-F238E27FC236}">
              <a16:creationId xmlns:a16="http://schemas.microsoft.com/office/drawing/2014/main" id="{2D19F7E7-8BBB-47B3-A096-4BC064EEE653}"/>
            </a:ext>
          </a:extLst>
        </xdr:cNvPr>
        <xdr:cNvSpPr>
          <a:spLocks noChangeShapeType="1"/>
        </xdr:cNvSpPr>
      </xdr:nvSpPr>
      <xdr:spPr bwMode="auto">
        <a:xfrm>
          <a:off x="2116455" y="9772650"/>
          <a:ext cx="2160270" cy="0"/>
        </a:xfrm>
        <a:prstGeom prst="line">
          <a:avLst/>
        </a:prstGeom>
        <a:noFill/>
        <a:ln w="6350">
          <a:solidFill>
            <a:srgbClr val="008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1409700</xdr:colOff>
      <xdr:row>0</xdr:row>
      <xdr:rowOff>95250</xdr:rowOff>
    </xdr:from>
    <xdr:to>
      <xdr:col>2</xdr:col>
      <xdr:colOff>2076450</xdr:colOff>
      <xdr:row>4</xdr:row>
      <xdr:rowOff>123825</xdr:rowOff>
    </xdr:to>
    <xdr:pic>
      <xdr:nvPicPr>
        <xdr:cNvPr id="8" name="Image 14">
          <a:extLst>
            <a:ext uri="{FF2B5EF4-FFF2-40B4-BE49-F238E27FC236}">
              <a16:creationId xmlns:a16="http://schemas.microsoft.com/office/drawing/2014/main" id="{8B8D74CF-51CC-4411-A4E6-B01CDDD404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86425" y="91440"/>
          <a:ext cx="662940" cy="720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20</xdr:row>
      <xdr:rowOff>0</xdr:rowOff>
    </xdr:from>
    <xdr:to>
      <xdr:col>2</xdr:col>
      <xdr:colOff>0</xdr:colOff>
      <xdr:row>20</xdr:row>
      <xdr:rowOff>38100</xdr:rowOff>
    </xdr:to>
    <xdr:sp macro="" textlink="">
      <xdr:nvSpPr>
        <xdr:cNvPr id="2" name="Rectangle 6">
          <a:extLst>
            <a:ext uri="{FF2B5EF4-FFF2-40B4-BE49-F238E27FC236}">
              <a16:creationId xmlns:a16="http://schemas.microsoft.com/office/drawing/2014/main" id="{8CFEDE2A-CC86-4BE1-8AF4-5235DB8C38BA}"/>
            </a:ext>
          </a:extLst>
        </xdr:cNvPr>
        <xdr:cNvSpPr>
          <a:spLocks noChangeArrowheads="1"/>
        </xdr:cNvSpPr>
      </xdr:nvSpPr>
      <xdr:spPr bwMode="auto">
        <a:xfrm>
          <a:off x="4162425" y="3448050"/>
          <a:ext cx="0" cy="38100"/>
        </a:xfrm>
        <a:prstGeom prst="rect">
          <a:avLst/>
        </a:prstGeom>
        <a:solidFill>
          <a:srgbClr val="D8D8D8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28</xdr:row>
      <xdr:rowOff>0</xdr:rowOff>
    </xdr:from>
    <xdr:to>
      <xdr:col>2</xdr:col>
      <xdr:colOff>0</xdr:colOff>
      <xdr:row>28</xdr:row>
      <xdr:rowOff>0</xdr:rowOff>
    </xdr:to>
    <xdr:sp macro="" textlink="">
      <xdr:nvSpPr>
        <xdr:cNvPr id="6" name="Rectangle 7">
          <a:extLst>
            <a:ext uri="{FF2B5EF4-FFF2-40B4-BE49-F238E27FC236}">
              <a16:creationId xmlns:a16="http://schemas.microsoft.com/office/drawing/2014/main" id="{B9961781-A13F-4067-85FB-F28E31A57393}"/>
            </a:ext>
          </a:extLst>
        </xdr:cNvPr>
        <xdr:cNvSpPr>
          <a:spLocks noChangeArrowheads="1"/>
        </xdr:cNvSpPr>
      </xdr:nvSpPr>
      <xdr:spPr bwMode="auto">
        <a:xfrm>
          <a:off x="4162425" y="4781550"/>
          <a:ext cx="0" cy="0"/>
        </a:xfrm>
        <a:prstGeom prst="rect">
          <a:avLst/>
        </a:prstGeom>
        <a:solidFill>
          <a:srgbClr val="D8D8D8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28</xdr:row>
      <xdr:rowOff>133350</xdr:rowOff>
    </xdr:from>
    <xdr:to>
      <xdr:col>2</xdr:col>
      <xdr:colOff>0</xdr:colOff>
      <xdr:row>29</xdr:row>
      <xdr:rowOff>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3C35F243-4285-4B26-A18C-5C4BD0A4CD48}"/>
            </a:ext>
          </a:extLst>
        </xdr:cNvPr>
        <xdr:cNvSpPr>
          <a:spLocks noChangeArrowheads="1"/>
        </xdr:cNvSpPr>
      </xdr:nvSpPr>
      <xdr:spPr bwMode="auto">
        <a:xfrm>
          <a:off x="4162425" y="4914900"/>
          <a:ext cx="0" cy="28575"/>
        </a:xfrm>
        <a:prstGeom prst="rect">
          <a:avLst/>
        </a:prstGeom>
        <a:solidFill>
          <a:srgbClr val="D8D8D8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9525</xdr:colOff>
      <xdr:row>56</xdr:row>
      <xdr:rowOff>0</xdr:rowOff>
    </xdr:from>
    <xdr:to>
      <xdr:col>2</xdr:col>
      <xdr:colOff>0</xdr:colOff>
      <xdr:row>56</xdr:row>
      <xdr:rowOff>0</xdr:rowOff>
    </xdr:to>
    <xdr:sp macro="" textlink="">
      <xdr:nvSpPr>
        <xdr:cNvPr id="10" name="Line 10">
          <a:extLst>
            <a:ext uri="{FF2B5EF4-FFF2-40B4-BE49-F238E27FC236}">
              <a16:creationId xmlns:a16="http://schemas.microsoft.com/office/drawing/2014/main" id="{A72CEF9E-450D-41EB-AFB5-2CB38F401A67}"/>
            </a:ext>
          </a:extLst>
        </xdr:cNvPr>
        <xdr:cNvSpPr>
          <a:spLocks noChangeShapeType="1"/>
        </xdr:cNvSpPr>
      </xdr:nvSpPr>
      <xdr:spPr bwMode="auto">
        <a:xfrm>
          <a:off x="2057400" y="9525000"/>
          <a:ext cx="2105025" cy="0"/>
        </a:xfrm>
        <a:prstGeom prst="line">
          <a:avLst/>
        </a:prstGeom>
        <a:noFill/>
        <a:ln w="6350">
          <a:solidFill>
            <a:srgbClr val="008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0</xdr:row>
      <xdr:rowOff>114300</xdr:rowOff>
    </xdr:from>
    <xdr:to>
      <xdr:col>2</xdr:col>
      <xdr:colOff>0</xdr:colOff>
      <xdr:row>6</xdr:row>
      <xdr:rowOff>38100</xdr:rowOff>
    </xdr:to>
    <xdr:pic>
      <xdr:nvPicPr>
        <xdr:cNvPr id="13" name="Image 3" descr="OPQIBI_RGE_BECB">
          <a:extLst>
            <a:ext uri="{FF2B5EF4-FFF2-40B4-BE49-F238E27FC236}">
              <a16:creationId xmlns:a16="http://schemas.microsoft.com/office/drawing/2014/main" id="{6077B8E4-6732-49B3-89B4-B98672D8F4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62425" y="114300"/>
          <a:ext cx="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</xdr:colOff>
      <xdr:row>0</xdr:row>
      <xdr:rowOff>0</xdr:rowOff>
    </xdr:from>
    <xdr:to>
      <xdr:col>0</xdr:col>
      <xdr:colOff>1278121</xdr:colOff>
      <xdr:row>8</xdr:row>
      <xdr:rowOff>131669</xdr:rowOff>
    </xdr:to>
    <xdr:pic>
      <xdr:nvPicPr>
        <xdr:cNvPr id="14" name="Image 13">
          <a:extLst>
            <a:ext uri="{FF2B5EF4-FFF2-40B4-BE49-F238E27FC236}">
              <a16:creationId xmlns:a16="http://schemas.microsoft.com/office/drawing/2014/main" id="{8972D243-D4AB-409B-98E1-8DA459BFCA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1274310" cy="1474694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1814682</xdr:colOff>
      <xdr:row>0</xdr:row>
      <xdr:rowOff>22412</xdr:rowOff>
    </xdr:from>
    <xdr:to>
      <xdr:col>2</xdr:col>
      <xdr:colOff>2079252</xdr:colOff>
      <xdr:row>6</xdr:row>
      <xdr:rowOff>78441</xdr:rowOff>
    </xdr:to>
    <xdr:pic>
      <xdr:nvPicPr>
        <xdr:cNvPr id="15" name="Image 14">
          <a:extLst>
            <a:ext uri="{FF2B5EF4-FFF2-40B4-BE49-F238E27FC236}">
              <a16:creationId xmlns:a16="http://schemas.microsoft.com/office/drawing/2014/main" id="{4F4B7975-A990-4F7C-AEC4-F0EBD89909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62557" y="22412"/>
          <a:ext cx="2390550" cy="10275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717177</xdr:colOff>
      <xdr:row>46</xdr:row>
      <xdr:rowOff>21145</xdr:rowOff>
    </xdr:from>
    <xdr:to>
      <xdr:col>1</xdr:col>
      <xdr:colOff>1445559</xdr:colOff>
      <xdr:row>50</xdr:row>
      <xdr:rowOff>130101</xdr:rowOff>
    </xdr:to>
    <xdr:pic>
      <xdr:nvPicPr>
        <xdr:cNvPr id="16" name="Image 15">
          <a:extLst>
            <a:ext uri="{FF2B5EF4-FFF2-40B4-BE49-F238E27FC236}">
              <a16:creationId xmlns:a16="http://schemas.microsoft.com/office/drawing/2014/main" id="{726404D6-FAE6-4D93-9C43-A3449B3524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765052" y="7926895"/>
          <a:ext cx="728382" cy="760466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2116455</xdr:colOff>
      <xdr:row>16</xdr:row>
      <xdr:rowOff>20955</xdr:rowOff>
    </xdr:to>
    <xdr:pic>
      <xdr:nvPicPr>
        <xdr:cNvPr id="18" name="Image 17">
          <a:extLst>
            <a:ext uri="{FF2B5EF4-FFF2-40B4-BE49-F238E27FC236}">
              <a16:creationId xmlns:a16="http://schemas.microsoft.com/office/drawing/2014/main" id="{F5C06FA6-DC35-4217-A0D3-99A77D8DA279}"/>
            </a:ext>
          </a:extLst>
        </xdr:cNvPr>
        <xdr:cNvPicPr/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05025" y="1743075"/>
          <a:ext cx="2127885" cy="105727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31E829C-678A-43BB-84A4-7A37B62F7531}" name="Tableau32" displayName="Tableau32" ref="A1:J203" totalsRowShown="0" headerRowDxfId="99" headerRowBorderDxfId="98" tableBorderDxfId="97">
  <autoFilter ref="A1:J203" xr:uid="{A56AC19C-0C75-4456-B179-7C436ACFF003}"/>
  <tableColumns count="10">
    <tableColumn id="7" xr3:uid="{DA96C5B8-7CE9-4B82-A701-6558CC215666}" name="Formule _x000a_de mise _x000a_en page" dataDxfId="96">
      <calculatedColumnFormula>LEN(B2)</calculatedColumnFormula>
    </tableColumn>
    <tableColumn id="1" xr3:uid="{C321BC44-5F8B-4924-A61B-D67953B583F4}" name="N°" dataDxfId="95"/>
    <tableColumn id="2" xr3:uid="{F21E65BF-BBB1-465A-875F-218E38C0E38C}" name="Désignation" dataDxfId="94"/>
    <tableColumn id="3" xr3:uid="{E5DBF458-9AF9-470D-B5D7-88BED884E5AE}" name="U" dataDxfId="93"/>
    <tableColumn id="4" xr3:uid="{7C52521E-87B6-46E4-82C5-8AE15F1F9673}" name="Qte" dataDxfId="92"/>
    <tableColumn id="8" xr3:uid="{D027954D-BD00-4699-A69B-03D65E79D2AE}" name="Nbr _x000a_heures" dataDxfId="91"/>
    <tableColumn id="10" xr3:uid="{977153E2-4241-4455-AEEA-D162A35EF53E}" name="Coût _x000a_horaire" dataDxfId="90"/>
    <tableColumn id="9" xr3:uid="{237627E3-7B55-49DF-BEE5-4C510C05EC62}" name="Prix _x000a_unitaire" dataDxfId="89"/>
    <tableColumn id="5" xr3:uid="{9FE82084-D352-4D7A-AF18-7BAAD9DFBE0D}" name="PRIX_x000a_UNITAIRE " dataDxfId="88"/>
    <tableColumn id="6" xr3:uid="{CFD83BB9-4AC7-4F84-87E0-12007269F7B9}" name="PRIX _x000a_TOTAL" dataDxfId="87"/>
  </tableColumns>
  <tableStyleInfo name="BECB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3962BD-FC3D-4F3C-8187-9861F090654C}">
  <dimension ref="A1:C59"/>
  <sheetViews>
    <sheetView view="pageBreakPreview" zoomScaleNormal="85" zoomScaleSheetLayoutView="100" workbookViewId="0">
      <selection activeCell="A23" sqref="A23:C26"/>
    </sheetView>
  </sheetViews>
  <sheetFormatPr baseColWidth="10" defaultColWidth="11.44140625" defaultRowHeight="13.8" x14ac:dyDescent="0.3"/>
  <cols>
    <col min="1" max="1" width="30.6640625" style="32" customWidth="1"/>
    <col min="2" max="3" width="31.6640625" style="32" customWidth="1"/>
    <col min="4" max="4" width="1.6640625" style="32" customWidth="1"/>
    <col min="5" max="16384" width="11.44140625" style="32"/>
  </cols>
  <sheetData>
    <row r="1" spans="1:2" x14ac:dyDescent="0.3">
      <c r="A1" s="49"/>
      <c r="B1" s="31"/>
    </row>
    <row r="2" spans="1:2" x14ac:dyDescent="0.3">
      <c r="B2" s="31"/>
    </row>
    <row r="3" spans="1:2" x14ac:dyDescent="0.3">
      <c r="B3" s="31"/>
    </row>
    <row r="4" spans="1:2" x14ac:dyDescent="0.3">
      <c r="B4" s="31"/>
    </row>
    <row r="5" spans="1:2" x14ac:dyDescent="0.3">
      <c r="B5" s="31"/>
    </row>
    <row r="6" spans="1:2" x14ac:dyDescent="0.3">
      <c r="B6" s="31"/>
    </row>
    <row r="7" spans="1:2" x14ac:dyDescent="0.3">
      <c r="B7" s="31"/>
    </row>
    <row r="9" spans="1:2" ht="15.6" x14ac:dyDescent="0.3">
      <c r="B9" s="33" t="s">
        <v>24</v>
      </c>
    </row>
    <row r="10" spans="1:2" x14ac:dyDescent="0.3">
      <c r="B10" s="34"/>
    </row>
    <row r="11" spans="1:2" x14ac:dyDescent="0.3">
      <c r="B11" s="34"/>
    </row>
    <row r="12" spans="1:2" x14ac:dyDescent="0.3">
      <c r="B12" s="34"/>
    </row>
    <row r="13" spans="1:2" x14ac:dyDescent="0.3">
      <c r="B13" s="34"/>
    </row>
    <row r="14" spans="1:2" x14ac:dyDescent="0.3">
      <c r="B14" s="34"/>
    </row>
    <row r="15" spans="1:2" x14ac:dyDescent="0.3">
      <c r="B15" s="34"/>
    </row>
    <row r="16" spans="1:2" x14ac:dyDescent="0.3">
      <c r="B16" s="34"/>
    </row>
    <row r="17" spans="1:3" x14ac:dyDescent="0.3">
      <c r="B17" s="34"/>
    </row>
    <row r="18" spans="1:3" x14ac:dyDescent="0.3">
      <c r="B18" s="34"/>
    </row>
    <row r="19" spans="1:3" ht="18" x14ac:dyDescent="0.35">
      <c r="B19" s="69" t="s">
        <v>44</v>
      </c>
    </row>
    <row r="20" spans="1:3" x14ac:dyDescent="0.3">
      <c r="B20" s="31"/>
    </row>
    <row r="21" spans="1:3" x14ac:dyDescent="0.3">
      <c r="B21" s="31"/>
    </row>
    <row r="22" spans="1:3" x14ac:dyDescent="0.3">
      <c r="B22" s="31"/>
    </row>
    <row r="23" spans="1:3" x14ac:dyDescent="0.3">
      <c r="A23" s="74" t="s">
        <v>45</v>
      </c>
      <c r="B23" s="74"/>
      <c r="C23" s="74"/>
    </row>
    <row r="24" spans="1:3" x14ac:dyDescent="0.3">
      <c r="A24" s="74"/>
      <c r="B24" s="74"/>
      <c r="C24" s="74"/>
    </row>
    <row r="25" spans="1:3" x14ac:dyDescent="0.3">
      <c r="A25" s="74"/>
      <c r="B25" s="74"/>
      <c r="C25" s="74"/>
    </row>
    <row r="26" spans="1:3" x14ac:dyDescent="0.3">
      <c r="A26" s="74"/>
      <c r="B26" s="74"/>
      <c r="C26" s="74"/>
    </row>
    <row r="27" spans="1:3" ht="15.6" x14ac:dyDescent="0.3">
      <c r="B27" s="50" t="s">
        <v>46</v>
      </c>
    </row>
    <row r="28" spans="1:3" x14ac:dyDescent="0.3">
      <c r="B28" s="31"/>
    </row>
    <row r="29" spans="1:3" x14ac:dyDescent="0.3">
      <c r="B29" s="31"/>
    </row>
    <row r="30" spans="1:3" x14ac:dyDescent="0.3">
      <c r="B30" s="31"/>
    </row>
    <row r="31" spans="1:3" x14ac:dyDescent="0.3">
      <c r="B31" s="31"/>
    </row>
    <row r="32" spans="1:3" s="35" customFormat="1" ht="21" x14ac:dyDescent="0.4">
      <c r="B32" s="51" t="s">
        <v>25</v>
      </c>
    </row>
    <row r="33" spans="1:3" x14ac:dyDescent="0.3">
      <c r="B33" s="31"/>
    </row>
    <row r="34" spans="1:3" x14ac:dyDescent="0.3">
      <c r="B34" s="31"/>
    </row>
    <row r="35" spans="1:3" ht="21" x14ac:dyDescent="0.4">
      <c r="B35" s="51" t="s">
        <v>335</v>
      </c>
    </row>
    <row r="36" spans="1:3" ht="43.8" customHeight="1" x14ac:dyDescent="0.3">
      <c r="A36" s="81" t="s">
        <v>336</v>
      </c>
      <c r="B36" s="81"/>
      <c r="C36" s="81"/>
    </row>
    <row r="37" spans="1:3" s="37" customFormat="1" ht="7.8" x14ac:dyDescent="0.15">
      <c r="B37" s="36"/>
    </row>
    <row r="38" spans="1:3" s="37" customFormat="1" ht="7.8" x14ac:dyDescent="0.15">
      <c r="B38" s="36"/>
    </row>
    <row r="39" spans="1:3" s="37" customFormat="1" ht="7.8" x14ac:dyDescent="0.15">
      <c r="B39" s="36"/>
    </row>
    <row r="40" spans="1:3" s="37" customFormat="1" ht="7.8" x14ac:dyDescent="0.15">
      <c r="B40" s="36"/>
    </row>
    <row r="41" spans="1:3" s="37" customFormat="1" ht="7.8" x14ac:dyDescent="0.15">
      <c r="B41" s="36"/>
    </row>
    <row r="42" spans="1:3" s="37" customFormat="1" ht="7.8" x14ac:dyDescent="0.15">
      <c r="B42" s="36"/>
    </row>
    <row r="43" spans="1:3" s="35" customFormat="1" ht="15.6" x14ac:dyDescent="0.3">
      <c r="B43" s="38" t="s">
        <v>47</v>
      </c>
    </row>
    <row r="44" spans="1:3" ht="15.6" x14ac:dyDescent="0.3">
      <c r="B44" s="38" t="s">
        <v>32</v>
      </c>
    </row>
    <row r="45" spans="1:3" x14ac:dyDescent="0.3">
      <c r="B45" s="31"/>
    </row>
    <row r="46" spans="1:3" x14ac:dyDescent="0.3">
      <c r="B46" s="31"/>
    </row>
    <row r="47" spans="1:3" x14ac:dyDescent="0.3">
      <c r="A47" s="75" t="s">
        <v>26</v>
      </c>
      <c r="B47" s="78" t="s">
        <v>27</v>
      </c>
      <c r="C47" s="52" t="s">
        <v>33</v>
      </c>
    </row>
    <row r="48" spans="1:3" x14ac:dyDescent="0.3">
      <c r="A48" s="76"/>
      <c r="B48" s="79"/>
      <c r="C48" s="53" t="s">
        <v>34</v>
      </c>
    </row>
    <row r="49" spans="1:3" x14ac:dyDescent="0.3">
      <c r="A49" s="76"/>
      <c r="B49" s="79"/>
      <c r="C49" s="53" t="s">
        <v>35</v>
      </c>
    </row>
    <row r="50" spans="1:3" x14ac:dyDescent="0.3">
      <c r="A50" s="76"/>
      <c r="B50" s="79"/>
      <c r="C50" s="53" t="s">
        <v>36</v>
      </c>
    </row>
    <row r="51" spans="1:3" x14ac:dyDescent="0.3">
      <c r="A51" s="77"/>
      <c r="B51" s="80"/>
      <c r="C51" s="54" t="s">
        <v>37</v>
      </c>
    </row>
    <row r="52" spans="1:3" x14ac:dyDescent="0.3">
      <c r="B52" s="31"/>
    </row>
    <row r="53" spans="1:3" x14ac:dyDescent="0.3">
      <c r="B53" s="31"/>
    </row>
    <row r="56" spans="1:3" x14ac:dyDescent="0.3">
      <c r="B56" s="39" t="s">
        <v>28</v>
      </c>
    </row>
    <row r="57" spans="1:3" x14ac:dyDescent="0.3">
      <c r="B57" s="39" t="s">
        <v>29</v>
      </c>
    </row>
    <row r="58" spans="1:3" ht="14.4" x14ac:dyDescent="0.3">
      <c r="B58" s="40" t="s">
        <v>30</v>
      </c>
      <c r="C58" s="41"/>
    </row>
    <row r="59" spans="1:3" x14ac:dyDescent="0.3">
      <c r="B59" s="42" t="s">
        <v>31</v>
      </c>
    </row>
  </sheetData>
  <mergeCells count="4">
    <mergeCell ref="A23:C26"/>
    <mergeCell ref="A47:A51"/>
    <mergeCell ref="B47:B51"/>
    <mergeCell ref="A36:C36"/>
  </mergeCells>
  <pageMargins left="0.51181102362204722" right="0.51181102362204722" top="0.39370078740157483" bottom="0.39370078740157483" header="0" footer="0"/>
  <pageSetup paperSize="9" scale="94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2E9EF7-2D82-48F1-AE3D-6E4AEF36EB4D}">
  <sheetPr>
    <pageSetUpPr fitToPage="1"/>
  </sheetPr>
  <dimension ref="A1:Q203"/>
  <sheetViews>
    <sheetView tabSelected="1" view="pageBreakPreview" topLeftCell="B1" zoomScale="115" zoomScaleNormal="115" zoomScaleSheetLayoutView="115" zoomScalePageLayoutView="70" workbookViewId="0">
      <selection activeCell="D190" sqref="D190"/>
    </sheetView>
  </sheetViews>
  <sheetFormatPr baseColWidth="10" defaultColWidth="11.5546875" defaultRowHeight="13.2" outlineLevelCol="1" x14ac:dyDescent="0.3"/>
  <cols>
    <col min="1" max="1" width="11.5546875" style="1" hidden="1" customWidth="1" outlineLevel="1"/>
    <col min="2" max="2" width="6.5546875" style="3" customWidth="1" collapsed="1"/>
    <col min="3" max="3" width="57.6640625" style="3" customWidth="1"/>
    <col min="4" max="4" width="4.6640625" style="1" customWidth="1"/>
    <col min="5" max="5" width="6.109375" style="1" customWidth="1"/>
    <col min="6" max="6" width="9.33203125" style="1" hidden="1" customWidth="1" outlineLevel="1"/>
    <col min="7" max="7" width="10.6640625" style="1" hidden="1" customWidth="1" outlineLevel="1"/>
    <col min="8" max="8" width="11.6640625" style="1" hidden="1" customWidth="1" outlineLevel="1"/>
    <col min="9" max="9" width="13.33203125" style="3" customWidth="1" collapsed="1"/>
    <col min="10" max="10" width="13.33203125" style="3" customWidth="1"/>
    <col min="11" max="12" width="11.5546875" style="3"/>
    <col min="13" max="13" width="11.88671875" style="3" bestFit="1" customWidth="1"/>
    <col min="14" max="16384" width="11.5546875" style="3"/>
  </cols>
  <sheetData>
    <row r="1" spans="1:16" ht="43.2" customHeight="1" x14ac:dyDescent="0.3">
      <c r="A1" s="10" t="s">
        <v>13</v>
      </c>
      <c r="B1" s="8" t="s">
        <v>0</v>
      </c>
      <c r="C1" s="9" t="s">
        <v>1</v>
      </c>
      <c r="D1" s="9" t="s">
        <v>2</v>
      </c>
      <c r="E1" s="9" t="s">
        <v>3</v>
      </c>
      <c r="F1" s="15" t="s">
        <v>14</v>
      </c>
      <c r="G1" s="10" t="s">
        <v>15</v>
      </c>
      <c r="H1" s="10" t="s">
        <v>16</v>
      </c>
      <c r="I1" s="10" t="s">
        <v>4</v>
      </c>
      <c r="J1" s="10" t="s">
        <v>5</v>
      </c>
      <c r="L1" s="1"/>
      <c r="M1" s="1"/>
      <c r="N1" s="1"/>
    </row>
    <row r="2" spans="1:16" x14ac:dyDescent="0.3">
      <c r="A2" s="1">
        <f t="shared" ref="A2:A18" si="0">LEN(B2)</f>
        <v>0</v>
      </c>
      <c r="B2" s="7"/>
      <c r="C2" s="5"/>
      <c r="D2" s="55"/>
      <c r="E2" s="2"/>
      <c r="F2" s="2"/>
      <c r="G2" s="2"/>
      <c r="H2" s="2"/>
      <c r="I2" s="4"/>
      <c r="J2" s="4"/>
    </row>
    <row r="3" spans="1:16" ht="14.4" x14ac:dyDescent="0.3">
      <c r="A3" s="1">
        <f t="shared" si="0"/>
        <v>2</v>
      </c>
      <c r="B3" s="7" t="s">
        <v>6</v>
      </c>
      <c r="C3" s="5" t="s">
        <v>49</v>
      </c>
      <c r="D3" s="55"/>
      <c r="E3" s="2"/>
      <c r="F3" s="2"/>
      <c r="G3" s="2"/>
      <c r="H3" s="2"/>
      <c r="I3" s="4"/>
      <c r="J3" s="4"/>
      <c r="N3" s="71"/>
      <c r="O3" s="71"/>
      <c r="P3" s="71"/>
    </row>
    <row r="4" spans="1:16" ht="14.4" x14ac:dyDescent="0.3">
      <c r="A4" s="68">
        <f t="shared" ref="A4:A8" si="1">LEN(B4)</f>
        <v>0</v>
      </c>
      <c r="B4" s="7"/>
      <c r="C4" s="5" t="s">
        <v>50</v>
      </c>
      <c r="D4" s="55" t="s">
        <v>316</v>
      </c>
      <c r="E4" s="60"/>
      <c r="F4" s="2"/>
      <c r="G4" s="2"/>
      <c r="H4" s="2"/>
      <c r="I4" s="4"/>
      <c r="J4" s="4"/>
      <c r="N4" s="71"/>
      <c r="O4" s="71"/>
      <c r="P4" s="71"/>
    </row>
    <row r="5" spans="1:16" ht="14.4" x14ac:dyDescent="0.3">
      <c r="A5" s="68">
        <f t="shared" si="1"/>
        <v>0</v>
      </c>
      <c r="B5" s="7"/>
      <c r="C5" s="5" t="s">
        <v>51</v>
      </c>
      <c r="D5" s="55" t="s">
        <v>316</v>
      </c>
      <c r="E5" s="60"/>
      <c r="F5" s="2"/>
      <c r="G5" s="2"/>
      <c r="H5" s="2"/>
      <c r="I5" s="4"/>
      <c r="J5" s="4"/>
      <c r="N5" s="71"/>
      <c r="O5" s="71"/>
      <c r="P5" s="71"/>
    </row>
    <row r="6" spans="1:16" ht="14.4" x14ac:dyDescent="0.3">
      <c r="A6" s="68">
        <f t="shared" si="1"/>
        <v>0</v>
      </c>
      <c r="B6" s="7"/>
      <c r="C6" s="5" t="s">
        <v>52</v>
      </c>
      <c r="D6" s="55" t="s">
        <v>316</v>
      </c>
      <c r="E6" s="60"/>
      <c r="F6" s="2"/>
      <c r="G6" s="2"/>
      <c r="H6" s="2"/>
      <c r="I6" s="4"/>
      <c r="J6" s="4"/>
      <c r="N6" s="71"/>
      <c r="O6" s="71"/>
      <c r="P6" s="71"/>
    </row>
    <row r="7" spans="1:16" ht="14.4" x14ac:dyDescent="0.3">
      <c r="A7" s="68">
        <f t="shared" si="1"/>
        <v>0</v>
      </c>
      <c r="B7" s="7"/>
      <c r="C7" s="5" t="s">
        <v>53</v>
      </c>
      <c r="D7" s="55" t="s">
        <v>316</v>
      </c>
      <c r="E7" s="60"/>
      <c r="F7" s="2"/>
      <c r="G7" s="2"/>
      <c r="H7" s="2"/>
      <c r="I7" s="4"/>
      <c r="J7" s="4"/>
      <c r="N7" s="71"/>
      <c r="O7" s="71"/>
      <c r="P7" s="71"/>
    </row>
    <row r="8" spans="1:16" ht="14.4" x14ac:dyDescent="0.3">
      <c r="A8" s="68">
        <f t="shared" si="1"/>
        <v>0</v>
      </c>
      <c r="B8" s="7"/>
      <c r="C8" s="5" t="s">
        <v>54</v>
      </c>
      <c r="D8" s="55" t="s">
        <v>316</v>
      </c>
      <c r="E8" s="60"/>
      <c r="F8" s="2"/>
      <c r="G8" s="2"/>
      <c r="H8" s="2"/>
      <c r="I8" s="4"/>
      <c r="J8" s="4"/>
      <c r="N8" s="71"/>
      <c r="O8" s="71"/>
      <c r="P8" s="71"/>
    </row>
    <row r="9" spans="1:16" ht="14.4" x14ac:dyDescent="0.3">
      <c r="A9" s="68">
        <f t="shared" ref="A9:A13" si="2">LEN(B9)</f>
        <v>0</v>
      </c>
      <c r="B9" s="7"/>
      <c r="C9" s="5" t="s">
        <v>55</v>
      </c>
      <c r="D9" s="55" t="s">
        <v>316</v>
      </c>
      <c r="E9" s="60"/>
      <c r="F9" s="2"/>
      <c r="G9" s="2"/>
      <c r="H9" s="2"/>
      <c r="I9" s="4"/>
      <c r="J9" s="4"/>
      <c r="N9" s="71"/>
      <c r="O9" s="71"/>
      <c r="P9" s="71"/>
    </row>
    <row r="10" spans="1:16" ht="14.4" x14ac:dyDescent="0.3">
      <c r="A10" s="68">
        <f t="shared" si="2"/>
        <v>0</v>
      </c>
      <c r="B10" s="7"/>
      <c r="C10" s="5" t="s">
        <v>56</v>
      </c>
      <c r="D10" s="55" t="s">
        <v>316</v>
      </c>
      <c r="E10" s="60"/>
      <c r="F10" s="2"/>
      <c r="G10" s="2"/>
      <c r="H10" s="2"/>
      <c r="I10" s="4"/>
      <c r="J10" s="4"/>
      <c r="N10" s="71"/>
      <c r="O10" s="71"/>
      <c r="P10" s="71"/>
    </row>
    <row r="11" spans="1:16" ht="14.4" x14ac:dyDescent="0.3">
      <c r="A11" s="68">
        <f t="shared" si="2"/>
        <v>0</v>
      </c>
      <c r="B11" s="7"/>
      <c r="C11" s="5" t="s">
        <v>57</v>
      </c>
      <c r="D11" s="55" t="s">
        <v>316</v>
      </c>
      <c r="E11" s="60"/>
      <c r="F11" s="2"/>
      <c r="G11" s="2"/>
      <c r="H11" s="2"/>
      <c r="I11" s="4"/>
      <c r="J11" s="4"/>
      <c r="N11" s="71"/>
      <c r="O11" s="71"/>
      <c r="P11" s="71"/>
    </row>
    <row r="12" spans="1:16" ht="14.4" x14ac:dyDescent="0.3">
      <c r="A12" s="68">
        <f t="shared" si="2"/>
        <v>0</v>
      </c>
      <c r="B12" s="7"/>
      <c r="C12" s="5" t="s">
        <v>58</v>
      </c>
      <c r="D12" s="55" t="s">
        <v>316</v>
      </c>
      <c r="E12" s="60"/>
      <c r="F12" s="2"/>
      <c r="G12" s="2"/>
      <c r="H12" s="2"/>
      <c r="I12" s="4"/>
      <c r="J12" s="4"/>
      <c r="N12" s="71"/>
      <c r="O12" s="71"/>
      <c r="P12" s="71"/>
    </row>
    <row r="13" spans="1:16" ht="14.4" x14ac:dyDescent="0.3">
      <c r="A13" s="68">
        <f t="shared" si="2"/>
        <v>0</v>
      </c>
      <c r="B13" s="7"/>
      <c r="C13" s="5" t="s">
        <v>59</v>
      </c>
      <c r="D13" s="55" t="s">
        <v>316</v>
      </c>
      <c r="E13" s="60"/>
      <c r="F13" s="2"/>
      <c r="G13" s="2"/>
      <c r="H13" s="2"/>
      <c r="I13" s="4"/>
      <c r="J13" s="4"/>
      <c r="N13" s="71"/>
      <c r="O13" s="71"/>
      <c r="P13" s="71"/>
    </row>
    <row r="14" spans="1:16" ht="15" customHeight="1" x14ac:dyDescent="0.3">
      <c r="A14" s="1">
        <f t="shared" si="0"/>
        <v>0</v>
      </c>
      <c r="B14" s="7"/>
      <c r="C14" s="5" t="s">
        <v>60</v>
      </c>
      <c r="D14" s="55" t="s">
        <v>316</v>
      </c>
      <c r="E14" s="2"/>
      <c r="F14" s="23"/>
      <c r="G14" s="24" t="e">
        <f>Tableau32[[#This Row],[Nbr 
heures]]*#REF!</f>
        <v>#REF!</v>
      </c>
      <c r="H14" s="25"/>
      <c r="I14" s="4"/>
      <c r="J14" s="4"/>
      <c r="N14" s="71"/>
      <c r="O14" s="71"/>
      <c r="P14" s="71"/>
    </row>
    <row r="15" spans="1:16" ht="14.4" x14ac:dyDescent="0.3">
      <c r="A15" s="1">
        <f t="shared" si="0"/>
        <v>0</v>
      </c>
      <c r="B15" s="7"/>
      <c r="C15" s="5" t="s">
        <v>61</v>
      </c>
      <c r="D15" s="55" t="s">
        <v>316</v>
      </c>
      <c r="E15" s="2"/>
      <c r="F15" s="23"/>
      <c r="G15" s="23"/>
      <c r="H15" s="23"/>
      <c r="I15" s="4"/>
      <c r="J15" s="4"/>
      <c r="N15" s="71"/>
      <c r="O15" s="71"/>
      <c r="P15" s="71"/>
    </row>
    <row r="16" spans="1:16" ht="14.4" x14ac:dyDescent="0.3">
      <c r="A16" s="1">
        <f t="shared" si="0"/>
        <v>0</v>
      </c>
      <c r="B16" s="7"/>
      <c r="C16" s="5" t="s">
        <v>62</v>
      </c>
      <c r="D16" s="55" t="s">
        <v>316</v>
      </c>
      <c r="E16" s="2"/>
      <c r="F16" s="30"/>
      <c r="G16" s="24" t="e">
        <f>Tableau32[[#This Row],[Nbr 
heures]]*#REF!</f>
        <v>#REF!</v>
      </c>
      <c r="H16" s="25"/>
      <c r="I16" s="4"/>
      <c r="J16" s="4"/>
      <c r="N16" s="71"/>
      <c r="O16" s="71"/>
      <c r="P16" s="71"/>
    </row>
    <row r="17" spans="1:16" ht="14.4" x14ac:dyDescent="0.3">
      <c r="A17" s="1">
        <f>LEN(B17)</f>
        <v>0</v>
      </c>
      <c r="B17" s="7"/>
      <c r="C17" s="5"/>
      <c r="D17" s="2"/>
      <c r="E17" s="2"/>
      <c r="F17" s="30"/>
      <c r="G17" s="23"/>
      <c r="H17" s="23"/>
      <c r="I17" s="4"/>
      <c r="J17" s="4"/>
      <c r="N17" s="71"/>
      <c r="O17" s="71"/>
      <c r="P17" s="71"/>
    </row>
    <row r="18" spans="1:16" ht="14.4" x14ac:dyDescent="0.3">
      <c r="A18" s="1">
        <f t="shared" si="0"/>
        <v>0</v>
      </c>
      <c r="B18" s="7"/>
      <c r="C18" s="5"/>
      <c r="D18" s="2"/>
      <c r="E18" s="2"/>
      <c r="F18" s="30"/>
      <c r="G18" s="24" t="e">
        <f>Tableau32[[#This Row],[Nbr 
heures]]*#REF!</f>
        <v>#REF!</v>
      </c>
      <c r="H18" s="25"/>
      <c r="I18" s="4"/>
      <c r="J18" s="4"/>
      <c r="N18" s="71"/>
      <c r="O18" s="71"/>
      <c r="P18" s="71"/>
    </row>
    <row r="19" spans="1:16" ht="14.4" x14ac:dyDescent="0.3">
      <c r="A19" s="1">
        <f>LEN(B19)</f>
        <v>0</v>
      </c>
      <c r="B19" s="7"/>
      <c r="C19" s="5"/>
      <c r="D19" s="55"/>
      <c r="E19" s="2"/>
      <c r="F19" s="23"/>
      <c r="G19" s="23"/>
      <c r="H19" s="23"/>
      <c r="I19" s="4"/>
      <c r="J19" s="4"/>
      <c r="N19" s="71"/>
      <c r="O19" s="71"/>
      <c r="P19" s="71"/>
    </row>
    <row r="20" spans="1:16" ht="16.8" x14ac:dyDescent="0.3">
      <c r="A20" s="1">
        <f>LEN(B20)</f>
        <v>3</v>
      </c>
      <c r="B20" s="18" t="s">
        <v>17</v>
      </c>
      <c r="C20" s="19" t="str">
        <f>CONCATENATE("TOTAL ",B3," ",C3)</f>
        <v>TOTAL 1. PRESCRIPTIONS GENERALES</v>
      </c>
      <c r="D20" s="56"/>
      <c r="E20" s="20"/>
      <c r="F20" s="20"/>
      <c r="G20" s="20"/>
      <c r="H20" s="20"/>
      <c r="I20" s="21"/>
      <c r="J20" s="28">
        <f>SUBTOTAL(109,J4:J19)</f>
        <v>0</v>
      </c>
      <c r="N20" s="71"/>
      <c r="O20" s="71"/>
      <c r="P20" s="71"/>
    </row>
    <row r="21" spans="1:16" ht="17.399999999999999" customHeight="1" x14ac:dyDescent="0.3">
      <c r="A21" s="1">
        <f>LEN(B21)</f>
        <v>0</v>
      </c>
      <c r="B21" s="7"/>
      <c r="C21" s="5"/>
      <c r="D21" s="55"/>
      <c r="E21" s="2"/>
      <c r="F21" s="2"/>
      <c r="G21" s="2"/>
      <c r="H21" s="2"/>
      <c r="I21" s="4"/>
      <c r="J21" s="4"/>
      <c r="N21" s="71"/>
      <c r="O21" s="71"/>
      <c r="P21" s="71"/>
    </row>
    <row r="22" spans="1:16" ht="14.4" x14ac:dyDescent="0.3">
      <c r="A22" s="1">
        <f t="shared" ref="A22:A62" si="3">LEN(B22)</f>
        <v>2</v>
      </c>
      <c r="B22" s="7" t="s">
        <v>7</v>
      </c>
      <c r="C22" s="5" t="s">
        <v>63</v>
      </c>
      <c r="D22" s="55"/>
      <c r="E22" s="2"/>
      <c r="F22" s="2"/>
      <c r="G22" s="2"/>
      <c r="H22" s="2"/>
      <c r="I22" s="4"/>
      <c r="J22" s="4"/>
      <c r="N22" s="71"/>
      <c r="O22" s="71"/>
      <c r="P22" s="71"/>
    </row>
    <row r="23" spans="1:16" ht="14.4" x14ac:dyDescent="0.3">
      <c r="A23" s="68">
        <f t="shared" ref="A23:A27" si="4">LEN(B23)</f>
        <v>3</v>
      </c>
      <c r="B23" s="7" t="s">
        <v>64</v>
      </c>
      <c r="C23" s="5" t="s">
        <v>65</v>
      </c>
      <c r="D23" s="55"/>
      <c r="E23" s="60"/>
      <c r="F23" s="2"/>
      <c r="G23" s="2"/>
      <c r="H23" s="2"/>
      <c r="I23" s="4"/>
      <c r="J23" s="4"/>
      <c r="N23" s="71"/>
      <c r="O23" s="71"/>
      <c r="P23" s="71"/>
    </row>
    <row r="24" spans="1:16" ht="14.4" x14ac:dyDescent="0.3">
      <c r="A24" s="68">
        <f t="shared" si="4"/>
        <v>3</v>
      </c>
      <c r="B24" s="7" t="s">
        <v>66</v>
      </c>
      <c r="C24" s="5" t="s">
        <v>67</v>
      </c>
      <c r="D24" s="55"/>
      <c r="E24" s="60"/>
      <c r="F24" s="2"/>
      <c r="G24" s="2"/>
      <c r="H24" s="2"/>
      <c r="I24" s="4"/>
      <c r="J24" s="4"/>
      <c r="N24" s="71"/>
      <c r="O24" s="71"/>
      <c r="P24" s="71"/>
    </row>
    <row r="25" spans="1:16" ht="14.4" x14ac:dyDescent="0.3">
      <c r="A25" s="68">
        <f t="shared" si="4"/>
        <v>3</v>
      </c>
      <c r="B25" s="7" t="s">
        <v>68</v>
      </c>
      <c r="C25" s="5" t="s">
        <v>69</v>
      </c>
      <c r="D25" s="55"/>
      <c r="E25" s="60"/>
      <c r="F25" s="2"/>
      <c r="G25" s="2"/>
      <c r="H25" s="2"/>
      <c r="I25" s="4"/>
      <c r="J25" s="4"/>
      <c r="N25" s="71"/>
      <c r="O25" s="71"/>
      <c r="P25" s="71"/>
    </row>
    <row r="26" spans="1:16" ht="14.4" x14ac:dyDescent="0.3">
      <c r="A26" s="68">
        <f t="shared" si="4"/>
        <v>3</v>
      </c>
      <c r="B26" s="7" t="s">
        <v>70</v>
      </c>
      <c r="C26" s="5" t="s">
        <v>71</v>
      </c>
      <c r="D26" s="55"/>
      <c r="E26" s="60"/>
      <c r="F26" s="2"/>
      <c r="G26" s="2"/>
      <c r="H26" s="2"/>
      <c r="I26" s="4"/>
      <c r="J26" s="4"/>
      <c r="N26" s="71"/>
      <c r="O26" s="71"/>
      <c r="P26" s="71"/>
    </row>
    <row r="27" spans="1:16" ht="14.4" x14ac:dyDescent="0.3">
      <c r="A27" s="68">
        <f t="shared" si="4"/>
        <v>5</v>
      </c>
      <c r="B27" s="7" t="s">
        <v>72</v>
      </c>
      <c r="C27" s="5" t="s">
        <v>73</v>
      </c>
      <c r="D27" s="55"/>
      <c r="E27" s="60"/>
      <c r="F27" s="2"/>
      <c r="G27" s="2"/>
      <c r="H27" s="2"/>
      <c r="I27" s="4"/>
      <c r="J27" s="4"/>
      <c r="N27" s="71"/>
      <c r="O27" s="71"/>
      <c r="P27" s="71"/>
    </row>
    <row r="28" spans="1:16" ht="26.4" x14ac:dyDescent="0.3">
      <c r="A28" s="1">
        <f t="shared" si="3"/>
        <v>5</v>
      </c>
      <c r="B28" s="7" t="s">
        <v>74</v>
      </c>
      <c r="C28" s="5" t="s">
        <v>75</v>
      </c>
      <c r="D28" s="2"/>
      <c r="E28" s="2"/>
      <c r="F28" s="23"/>
      <c r="G28" s="23"/>
      <c r="H28" s="23"/>
      <c r="I28" s="4"/>
      <c r="J28" s="4"/>
      <c r="N28" s="71"/>
      <c r="O28" s="71"/>
      <c r="P28" s="71"/>
    </row>
    <row r="29" spans="1:16" ht="14.4" x14ac:dyDescent="0.3">
      <c r="A29" s="1">
        <f>LEN(B29)</f>
        <v>3</v>
      </c>
      <c r="B29" s="7" t="s">
        <v>76</v>
      </c>
      <c r="C29" s="5" t="s">
        <v>77</v>
      </c>
      <c r="D29" s="2"/>
      <c r="E29" s="2"/>
      <c r="F29" s="23"/>
      <c r="G29" s="23"/>
      <c r="H29" s="23"/>
      <c r="I29" s="4"/>
      <c r="J29" s="4"/>
      <c r="N29" s="71"/>
      <c r="O29" s="71"/>
      <c r="P29" s="71"/>
    </row>
    <row r="30" spans="1:16" ht="26.4" x14ac:dyDescent="0.3">
      <c r="A30" s="1">
        <f t="shared" si="3"/>
        <v>3</v>
      </c>
      <c r="B30" s="7" t="s">
        <v>78</v>
      </c>
      <c r="C30" s="5" t="s">
        <v>79</v>
      </c>
      <c r="D30" s="2"/>
      <c r="E30" s="2"/>
      <c r="F30" s="23"/>
      <c r="G30" s="24"/>
      <c r="H30" s="25"/>
      <c r="I30" s="4"/>
      <c r="J30" s="4"/>
      <c r="N30" s="71"/>
      <c r="O30" s="71"/>
      <c r="P30" s="71"/>
    </row>
    <row r="31" spans="1:16" ht="14.4" x14ac:dyDescent="0.3">
      <c r="A31" s="1">
        <f>LEN(B31)</f>
        <v>3</v>
      </c>
      <c r="B31" s="7" t="s">
        <v>80</v>
      </c>
      <c r="C31" s="5" t="s">
        <v>81</v>
      </c>
      <c r="D31" s="2"/>
      <c r="E31" s="2"/>
      <c r="F31" s="23"/>
      <c r="G31" s="23"/>
      <c r="H31" s="23"/>
      <c r="I31" s="4"/>
      <c r="J31" s="4"/>
      <c r="N31" s="71"/>
      <c r="O31" s="71"/>
      <c r="P31" s="71"/>
    </row>
    <row r="32" spans="1:16" ht="26.4" x14ac:dyDescent="0.3">
      <c r="A32" s="1">
        <f t="shared" si="3"/>
        <v>3</v>
      </c>
      <c r="B32" s="7" t="s">
        <v>82</v>
      </c>
      <c r="C32" s="5" t="s">
        <v>83</v>
      </c>
      <c r="D32" s="2"/>
      <c r="E32" s="2"/>
      <c r="F32" s="30"/>
      <c r="G32" s="24"/>
      <c r="H32" s="25"/>
      <c r="I32" s="4"/>
      <c r="J32" s="4"/>
      <c r="N32" s="71"/>
      <c r="O32" s="71"/>
      <c r="P32" s="71"/>
    </row>
    <row r="33" spans="1:17" ht="14.4" x14ac:dyDescent="0.3">
      <c r="A33" s="1">
        <f>LEN(B33)</f>
        <v>0</v>
      </c>
      <c r="B33" s="7"/>
      <c r="C33" s="5"/>
      <c r="D33" s="55"/>
      <c r="E33" s="2"/>
      <c r="F33" s="23"/>
      <c r="G33" s="23"/>
      <c r="H33" s="23"/>
      <c r="I33" s="4"/>
      <c r="J33" s="4"/>
      <c r="N33" s="71"/>
      <c r="O33" s="71"/>
      <c r="P33" s="71"/>
    </row>
    <row r="34" spans="1:17" ht="16.8" x14ac:dyDescent="0.3">
      <c r="A34" s="22">
        <f>LEN(B34)</f>
        <v>3</v>
      </c>
      <c r="B34" s="46" t="s">
        <v>18</v>
      </c>
      <c r="C34" s="47" t="str">
        <f>CONCATENATE("TOTAL ",B22," ",C22)</f>
        <v>TOTAL 2. travaux de démolition dans existant &amp; adaptations</v>
      </c>
      <c r="D34" s="57"/>
      <c r="E34" s="22"/>
      <c r="F34" s="22"/>
      <c r="G34" s="22"/>
      <c r="H34" s="22"/>
      <c r="I34" s="48"/>
      <c r="J34" s="28">
        <f>SUM(J23:J33)</f>
        <v>0</v>
      </c>
      <c r="N34" s="71"/>
      <c r="O34" s="71"/>
      <c r="P34" s="71"/>
    </row>
    <row r="35" spans="1:17" ht="14.4" x14ac:dyDescent="0.3">
      <c r="A35" s="1">
        <f t="shared" ref="A35:A57" si="5">LEN(B35)</f>
        <v>0</v>
      </c>
      <c r="B35" s="7"/>
      <c r="C35" s="5"/>
      <c r="D35" s="55"/>
      <c r="E35" s="2"/>
      <c r="F35" s="2"/>
      <c r="G35" s="2"/>
      <c r="H35" s="2"/>
      <c r="I35" s="4"/>
      <c r="J35" s="4"/>
      <c r="N35" s="71"/>
      <c r="O35" s="71"/>
      <c r="P35" s="71"/>
    </row>
    <row r="36" spans="1:17" ht="14.4" x14ac:dyDescent="0.3">
      <c r="A36" s="1">
        <f t="shared" si="5"/>
        <v>2</v>
      </c>
      <c r="B36" s="7" t="s">
        <v>8</v>
      </c>
      <c r="C36" s="5" t="s">
        <v>84</v>
      </c>
      <c r="D36" s="55"/>
      <c r="E36" s="2"/>
      <c r="F36" s="2"/>
      <c r="G36" s="24"/>
      <c r="H36" s="25"/>
      <c r="I36" s="4"/>
      <c r="J36" s="4"/>
      <c r="N36" s="71"/>
      <c r="O36" s="71"/>
      <c r="P36" s="71"/>
      <c r="Q36" s="71"/>
    </row>
    <row r="37" spans="1:17" ht="14.4" x14ac:dyDescent="0.3">
      <c r="A37" s="68">
        <f t="shared" ref="A37:A46" si="6">LEN(B37)</f>
        <v>3</v>
      </c>
      <c r="B37" s="7" t="s">
        <v>85</v>
      </c>
      <c r="C37" s="5" t="s">
        <v>86</v>
      </c>
      <c r="D37" s="2"/>
      <c r="E37" s="60"/>
      <c r="F37" s="2"/>
      <c r="G37" s="44"/>
      <c r="H37" s="45"/>
      <c r="I37" s="4"/>
      <c r="J37" s="4"/>
      <c r="N37" s="71"/>
      <c r="O37" s="71"/>
      <c r="P37" s="71"/>
      <c r="Q37" s="71"/>
    </row>
    <row r="38" spans="1:17" ht="26.4" x14ac:dyDescent="0.3">
      <c r="A38" s="68">
        <f t="shared" si="6"/>
        <v>5</v>
      </c>
      <c r="B38" s="7" t="s">
        <v>87</v>
      </c>
      <c r="C38" s="5" t="s">
        <v>88</v>
      </c>
      <c r="D38" s="2"/>
      <c r="E38" s="60"/>
      <c r="F38" s="2"/>
      <c r="G38" s="44"/>
      <c r="H38" s="45"/>
      <c r="I38" s="4"/>
      <c r="J38" s="4"/>
      <c r="N38" s="71"/>
      <c r="O38" s="71"/>
      <c r="P38" s="71"/>
      <c r="Q38" s="71"/>
    </row>
    <row r="39" spans="1:17" ht="14.4" x14ac:dyDescent="0.3">
      <c r="A39" s="68">
        <f t="shared" si="6"/>
        <v>5</v>
      </c>
      <c r="B39" s="7" t="s">
        <v>89</v>
      </c>
      <c r="C39" s="5" t="s">
        <v>90</v>
      </c>
      <c r="D39" s="2"/>
      <c r="E39" s="60"/>
      <c r="F39" s="2"/>
      <c r="G39" s="44"/>
      <c r="H39" s="45"/>
      <c r="I39" s="4"/>
      <c r="J39" s="4"/>
      <c r="N39" s="71"/>
      <c r="O39" s="71"/>
      <c r="P39" s="71"/>
      <c r="Q39" s="71"/>
    </row>
    <row r="40" spans="1:17" ht="26.4" x14ac:dyDescent="0.3">
      <c r="A40" s="68">
        <f t="shared" si="6"/>
        <v>5</v>
      </c>
      <c r="B40" s="7" t="s">
        <v>91</v>
      </c>
      <c r="C40" s="5" t="s">
        <v>92</v>
      </c>
      <c r="D40" s="2"/>
      <c r="E40" s="60"/>
      <c r="F40" s="2"/>
      <c r="G40" s="44"/>
      <c r="H40" s="45"/>
      <c r="I40" s="4"/>
      <c r="J40" s="4"/>
      <c r="N40" s="71"/>
      <c r="O40" s="71"/>
      <c r="P40" s="71"/>
      <c r="Q40" s="71"/>
    </row>
    <row r="41" spans="1:17" ht="14.4" x14ac:dyDescent="0.3">
      <c r="A41" s="68">
        <f t="shared" si="6"/>
        <v>3</v>
      </c>
      <c r="B41" s="7" t="s">
        <v>93</v>
      </c>
      <c r="C41" s="5" t="s">
        <v>94</v>
      </c>
      <c r="D41" s="2"/>
      <c r="E41" s="60"/>
      <c r="F41" s="2"/>
      <c r="G41" s="44"/>
      <c r="H41" s="45"/>
      <c r="I41" s="4"/>
      <c r="J41" s="4"/>
      <c r="N41" s="71"/>
      <c r="O41" s="71"/>
      <c r="P41" s="71"/>
      <c r="Q41" s="71"/>
    </row>
    <row r="42" spans="1:17" ht="14.4" x14ac:dyDescent="0.3">
      <c r="A42" s="68">
        <f t="shared" si="6"/>
        <v>3</v>
      </c>
      <c r="B42" s="7" t="s">
        <v>95</v>
      </c>
      <c r="C42" s="5" t="s">
        <v>96</v>
      </c>
      <c r="D42" s="2"/>
      <c r="E42" s="60"/>
      <c r="F42" s="2"/>
      <c r="G42" s="44"/>
      <c r="H42" s="45"/>
      <c r="I42" s="4"/>
      <c r="J42" s="4"/>
      <c r="N42" s="71"/>
      <c r="O42" s="71"/>
      <c r="P42" s="71"/>
      <c r="Q42" s="71"/>
    </row>
    <row r="43" spans="1:17" ht="26.4" x14ac:dyDescent="0.3">
      <c r="A43" s="68">
        <f t="shared" si="6"/>
        <v>5</v>
      </c>
      <c r="B43" s="7" t="s">
        <v>97</v>
      </c>
      <c r="C43" s="5" t="s">
        <v>98</v>
      </c>
      <c r="D43" s="2"/>
      <c r="E43" s="60"/>
      <c r="F43" s="2"/>
      <c r="G43" s="44"/>
      <c r="H43" s="45"/>
      <c r="I43" s="4"/>
      <c r="J43" s="4"/>
      <c r="N43" s="71"/>
      <c r="O43" s="71"/>
      <c r="P43" s="71"/>
      <c r="Q43" s="71"/>
    </row>
    <row r="44" spans="1:17" ht="26.4" x14ac:dyDescent="0.3">
      <c r="A44" s="68">
        <f t="shared" si="6"/>
        <v>5</v>
      </c>
      <c r="B44" s="7" t="s">
        <v>99</v>
      </c>
      <c r="C44" s="5" t="s">
        <v>100</v>
      </c>
      <c r="D44" s="2"/>
      <c r="E44" s="60"/>
      <c r="F44" s="2"/>
      <c r="G44" s="44"/>
      <c r="H44" s="45"/>
      <c r="I44" s="4"/>
      <c r="J44" s="4"/>
      <c r="N44" s="71"/>
      <c r="O44" s="71"/>
      <c r="P44" s="71"/>
      <c r="Q44" s="71"/>
    </row>
    <row r="45" spans="1:17" ht="14.4" x14ac:dyDescent="0.3">
      <c r="A45" s="68">
        <f t="shared" si="6"/>
        <v>3</v>
      </c>
      <c r="B45" s="7" t="s">
        <v>101</v>
      </c>
      <c r="C45" s="5" t="s">
        <v>102</v>
      </c>
      <c r="D45" s="2"/>
      <c r="E45" s="60"/>
      <c r="F45" s="2"/>
      <c r="G45" s="44"/>
      <c r="H45" s="45"/>
      <c r="I45" s="4"/>
      <c r="J45" s="4"/>
      <c r="N45" s="71"/>
      <c r="O45" s="71"/>
      <c r="P45" s="71"/>
      <c r="Q45" s="71"/>
    </row>
    <row r="46" spans="1:17" ht="14.4" x14ac:dyDescent="0.3">
      <c r="A46" s="68">
        <f t="shared" si="6"/>
        <v>5</v>
      </c>
      <c r="B46" s="7" t="s">
        <v>103</v>
      </c>
      <c r="C46" s="5" t="s">
        <v>104</v>
      </c>
      <c r="D46" s="2"/>
      <c r="E46" s="60"/>
      <c r="F46" s="2"/>
      <c r="G46" s="44"/>
      <c r="H46" s="45"/>
      <c r="I46" s="4"/>
      <c r="J46" s="4"/>
      <c r="N46" s="71"/>
      <c r="O46" s="71"/>
      <c r="P46" s="71"/>
      <c r="Q46" s="71"/>
    </row>
    <row r="47" spans="1:17" ht="26.4" x14ac:dyDescent="0.3">
      <c r="A47" s="1">
        <f t="shared" ref="A47" si="7">LEN(B47)</f>
        <v>5</v>
      </c>
      <c r="B47" s="7" t="s">
        <v>105</v>
      </c>
      <c r="C47" s="5" t="s">
        <v>106</v>
      </c>
      <c r="D47" s="2"/>
      <c r="E47" s="2"/>
      <c r="F47" s="2"/>
      <c r="G47" s="44"/>
      <c r="H47" s="45"/>
      <c r="I47" s="4"/>
      <c r="J47" s="4"/>
      <c r="N47" s="71"/>
      <c r="O47" s="71"/>
      <c r="P47" s="71"/>
      <c r="Q47" s="71"/>
    </row>
    <row r="48" spans="1:17" ht="14.4" x14ac:dyDescent="0.3">
      <c r="A48" s="1">
        <f t="shared" ref="A48:A54" si="8">LEN(B48)</f>
        <v>5</v>
      </c>
      <c r="B48" s="7" t="s">
        <v>107</v>
      </c>
      <c r="C48" s="5" t="s">
        <v>108</v>
      </c>
      <c r="D48" s="2"/>
      <c r="E48" s="60"/>
      <c r="F48" s="2"/>
      <c r="G48" s="44"/>
      <c r="H48" s="45"/>
      <c r="I48" s="4"/>
      <c r="J48" s="4"/>
      <c r="N48" s="71"/>
      <c r="O48" s="71"/>
      <c r="P48" s="71"/>
      <c r="Q48" s="71"/>
    </row>
    <row r="49" spans="1:17" ht="14.4" x14ac:dyDescent="0.3">
      <c r="A49" s="1">
        <f t="shared" si="8"/>
        <v>3</v>
      </c>
      <c r="B49" s="7" t="s">
        <v>109</v>
      </c>
      <c r="C49" s="5" t="s">
        <v>133</v>
      </c>
      <c r="D49" s="2"/>
      <c r="E49" s="60"/>
      <c r="F49" s="2"/>
      <c r="G49" s="44"/>
      <c r="H49" s="45"/>
      <c r="I49" s="4"/>
      <c r="J49" s="4"/>
      <c r="N49" s="71"/>
      <c r="O49" s="71"/>
      <c r="P49" s="71"/>
      <c r="Q49" s="71"/>
    </row>
    <row r="50" spans="1:17" ht="14.4" x14ac:dyDescent="0.3">
      <c r="A50" s="1">
        <f t="shared" si="8"/>
        <v>5</v>
      </c>
      <c r="B50" s="7" t="s">
        <v>111</v>
      </c>
      <c r="C50" s="5" t="s">
        <v>135</v>
      </c>
      <c r="D50" s="2"/>
      <c r="E50" s="60"/>
      <c r="F50" s="2"/>
      <c r="G50" s="44"/>
      <c r="H50" s="45"/>
      <c r="I50" s="4"/>
      <c r="J50" s="4"/>
      <c r="N50" s="71"/>
      <c r="O50" s="71"/>
      <c r="P50" s="71"/>
      <c r="Q50" s="71"/>
    </row>
    <row r="51" spans="1:17" ht="26.4" x14ac:dyDescent="0.3">
      <c r="A51" s="1">
        <f t="shared" si="8"/>
        <v>5</v>
      </c>
      <c r="B51" s="7" t="s">
        <v>113</v>
      </c>
      <c r="C51" s="5" t="s">
        <v>326</v>
      </c>
      <c r="D51" s="2"/>
      <c r="E51" s="60"/>
      <c r="F51" s="2"/>
      <c r="G51" s="44"/>
      <c r="H51" s="45"/>
      <c r="I51" s="4"/>
      <c r="J51" s="4"/>
      <c r="N51" s="71"/>
      <c r="O51" s="71"/>
      <c r="P51" s="71"/>
      <c r="Q51" s="71"/>
    </row>
    <row r="52" spans="1:17" ht="26.4" x14ac:dyDescent="0.3">
      <c r="A52" s="1">
        <f t="shared" si="8"/>
        <v>5</v>
      </c>
      <c r="B52" s="7" t="s">
        <v>115</v>
      </c>
      <c r="C52" s="5" t="s">
        <v>134</v>
      </c>
      <c r="D52" s="2"/>
      <c r="E52" s="60"/>
      <c r="F52" s="2"/>
      <c r="G52" s="44"/>
      <c r="H52" s="45"/>
      <c r="I52" s="4"/>
      <c r="J52" s="4"/>
      <c r="N52" s="71"/>
      <c r="O52" s="71"/>
      <c r="P52" s="71"/>
      <c r="Q52" s="71"/>
    </row>
    <row r="53" spans="1:17" ht="14.4" x14ac:dyDescent="0.3">
      <c r="A53" s="1">
        <f t="shared" si="8"/>
        <v>3</v>
      </c>
      <c r="B53" s="7" t="s">
        <v>327</v>
      </c>
      <c r="C53" s="5" t="s">
        <v>110</v>
      </c>
      <c r="D53" s="2"/>
      <c r="E53" s="60"/>
      <c r="F53" s="2"/>
      <c r="G53" s="44"/>
      <c r="H53" s="45"/>
      <c r="I53" s="4"/>
      <c r="J53" s="4"/>
      <c r="N53" s="71"/>
      <c r="O53" s="71"/>
      <c r="P53" s="71"/>
      <c r="Q53" s="71"/>
    </row>
    <row r="54" spans="1:17" ht="14.4" x14ac:dyDescent="0.3">
      <c r="A54" s="1">
        <f t="shared" si="8"/>
        <v>5</v>
      </c>
      <c r="B54" s="7" t="s">
        <v>328</v>
      </c>
      <c r="C54" s="5" t="s">
        <v>112</v>
      </c>
      <c r="D54" s="2"/>
      <c r="E54" s="60"/>
      <c r="F54" s="2"/>
      <c r="G54" s="44"/>
      <c r="H54" s="45"/>
      <c r="I54" s="4"/>
      <c r="J54" s="4"/>
      <c r="N54" s="71"/>
      <c r="O54" s="71"/>
      <c r="P54" s="71"/>
      <c r="Q54" s="71"/>
    </row>
    <row r="55" spans="1:17" ht="14.4" x14ac:dyDescent="0.3">
      <c r="A55" s="1">
        <f t="shared" ref="A55" si="9">LEN(B55)</f>
        <v>5</v>
      </c>
      <c r="B55" s="7" t="s">
        <v>329</v>
      </c>
      <c r="C55" s="5" t="s">
        <v>114</v>
      </c>
      <c r="D55" s="2"/>
      <c r="E55" s="60"/>
      <c r="F55" s="2"/>
      <c r="G55" s="44"/>
      <c r="H55" s="45"/>
      <c r="I55" s="4"/>
      <c r="J55" s="4"/>
      <c r="N55" s="71"/>
      <c r="O55" s="71"/>
      <c r="P55" s="71"/>
      <c r="Q55" s="71"/>
    </row>
    <row r="56" spans="1:17" ht="14.4" x14ac:dyDescent="0.3">
      <c r="A56" s="68">
        <f>LEN(B56)</f>
        <v>5</v>
      </c>
      <c r="B56" s="7" t="s">
        <v>330</v>
      </c>
      <c r="C56" s="5" t="s">
        <v>116</v>
      </c>
      <c r="D56" s="2"/>
      <c r="E56" s="60"/>
      <c r="F56" s="2"/>
      <c r="G56" s="44"/>
      <c r="H56" s="45"/>
      <c r="I56" s="4"/>
      <c r="J56" s="4"/>
      <c r="N56" s="71"/>
      <c r="O56" s="71"/>
      <c r="P56" s="71"/>
      <c r="Q56" s="71"/>
    </row>
    <row r="57" spans="1:17" ht="14.4" x14ac:dyDescent="0.3">
      <c r="A57" s="1">
        <f t="shared" si="5"/>
        <v>5</v>
      </c>
      <c r="B57" s="7" t="s">
        <v>331</v>
      </c>
      <c r="C57" s="5" t="s">
        <v>117</v>
      </c>
      <c r="D57" s="55"/>
      <c r="E57" s="2"/>
      <c r="F57" s="30"/>
      <c r="G57" s="24"/>
      <c r="H57" s="25"/>
      <c r="I57" s="4"/>
      <c r="J57" s="4"/>
      <c r="N57" s="71"/>
      <c r="O57" s="71"/>
      <c r="P57" s="71"/>
      <c r="Q57" s="71"/>
    </row>
    <row r="58" spans="1:17" ht="16.8" x14ac:dyDescent="0.3">
      <c r="A58" s="22">
        <f>LEN(B58)</f>
        <v>3</v>
      </c>
      <c r="B58" s="18" t="s">
        <v>19</v>
      </c>
      <c r="C58" s="19" t="str">
        <f>CONCATENATE("TOTAL ",B36," ",C36)</f>
        <v>TOTAL 3. doublages - cloisons</v>
      </c>
      <c r="D58" s="56"/>
      <c r="E58" s="20"/>
      <c r="F58" s="20"/>
      <c r="G58" s="20"/>
      <c r="H58" s="20"/>
      <c r="I58" s="21"/>
      <c r="J58" s="28">
        <f>SUM(J37:J57)</f>
        <v>0</v>
      </c>
      <c r="N58" s="71"/>
      <c r="O58" s="71"/>
      <c r="P58" s="71"/>
      <c r="Q58" s="71"/>
    </row>
    <row r="59" spans="1:17" ht="14.4" x14ac:dyDescent="0.3">
      <c r="A59" s="22">
        <f t="shared" ref="A59" si="10">LEN(B59)</f>
        <v>0</v>
      </c>
      <c r="B59" s="7"/>
      <c r="C59" s="59"/>
      <c r="D59" s="55"/>
      <c r="E59" s="60"/>
      <c r="F59" s="2"/>
      <c r="G59" s="2"/>
      <c r="H59" s="2"/>
      <c r="I59" s="4"/>
      <c r="J59" s="4"/>
      <c r="N59" s="71"/>
      <c r="O59" s="71"/>
      <c r="P59" s="71"/>
      <c r="Q59" s="71"/>
    </row>
    <row r="60" spans="1:17" ht="14.4" x14ac:dyDescent="0.3">
      <c r="A60" s="1">
        <f>LEN(B60)</f>
        <v>0</v>
      </c>
      <c r="B60" s="7"/>
      <c r="C60" s="5"/>
      <c r="D60" s="55"/>
      <c r="E60" s="2"/>
      <c r="F60" s="2"/>
      <c r="G60" s="2"/>
      <c r="H60" s="2"/>
      <c r="I60" s="4"/>
      <c r="J60" s="4"/>
      <c r="N60" s="71"/>
      <c r="O60" s="71"/>
      <c r="P60" s="71"/>
      <c r="Q60" s="71"/>
    </row>
    <row r="61" spans="1:17" ht="14.4" x14ac:dyDescent="0.3">
      <c r="A61" s="1">
        <f t="shared" si="3"/>
        <v>2</v>
      </c>
      <c r="B61" s="7" t="s">
        <v>9</v>
      </c>
      <c r="C61" s="5" t="s">
        <v>118</v>
      </c>
      <c r="D61" s="55"/>
      <c r="E61" s="2"/>
      <c r="F61" s="2"/>
      <c r="G61" s="2"/>
      <c r="H61" s="2"/>
      <c r="I61" s="4"/>
      <c r="J61" s="4"/>
      <c r="N61" s="71"/>
      <c r="O61" s="71"/>
      <c r="P61" s="71"/>
      <c r="Q61" s="71"/>
    </row>
    <row r="62" spans="1:17" ht="26.4" x14ac:dyDescent="0.3">
      <c r="A62" s="1">
        <f t="shared" si="3"/>
        <v>3</v>
      </c>
      <c r="B62" s="7" t="s">
        <v>119</v>
      </c>
      <c r="C62" s="5" t="s">
        <v>120</v>
      </c>
      <c r="D62" s="55"/>
      <c r="E62" s="2"/>
      <c r="F62" s="23"/>
      <c r="G62" s="24"/>
      <c r="H62" s="25"/>
      <c r="I62" s="4"/>
      <c r="J62" s="4"/>
      <c r="N62" s="71"/>
      <c r="O62" s="71"/>
      <c r="P62" s="71"/>
      <c r="Q62" s="71"/>
    </row>
    <row r="63" spans="1:17" ht="26.4" x14ac:dyDescent="0.3">
      <c r="A63" s="1">
        <f t="shared" ref="A63:A64" si="11">LEN(B63)</f>
        <v>3</v>
      </c>
      <c r="B63" s="7" t="s">
        <v>121</v>
      </c>
      <c r="C63" s="5" t="s">
        <v>122</v>
      </c>
      <c r="D63" s="55"/>
      <c r="E63" s="60"/>
      <c r="F63" s="2"/>
      <c r="G63" s="44"/>
      <c r="H63" s="45"/>
      <c r="I63" s="4"/>
      <c r="J63" s="4"/>
      <c r="N63" s="71"/>
      <c r="O63" s="71"/>
      <c r="P63" s="71"/>
      <c r="Q63" s="71"/>
    </row>
    <row r="64" spans="1:17" ht="26.4" x14ac:dyDescent="0.3">
      <c r="A64" s="1">
        <f t="shared" si="11"/>
        <v>5</v>
      </c>
      <c r="B64" s="7" t="s">
        <v>332</v>
      </c>
      <c r="C64" s="5" t="s">
        <v>333</v>
      </c>
      <c r="D64" s="55"/>
      <c r="E64" s="60"/>
      <c r="F64" s="2"/>
      <c r="G64" s="44"/>
      <c r="H64" s="45"/>
      <c r="I64" s="4"/>
      <c r="J64" s="4"/>
      <c r="N64" s="71"/>
      <c r="O64" s="71"/>
      <c r="P64" s="71"/>
      <c r="Q64" s="71"/>
    </row>
    <row r="65" spans="1:17" ht="26.4" x14ac:dyDescent="0.3">
      <c r="A65" s="1">
        <f>LEN(B65)</f>
        <v>3</v>
      </c>
      <c r="B65" s="7" t="s">
        <v>123</v>
      </c>
      <c r="C65" s="5" t="s">
        <v>124</v>
      </c>
      <c r="D65" s="55"/>
      <c r="E65" s="60"/>
      <c r="F65" s="2"/>
      <c r="G65" s="44"/>
      <c r="H65" s="45"/>
      <c r="I65" s="4"/>
      <c r="J65" s="4"/>
      <c r="N65" s="71"/>
      <c r="O65" s="71"/>
      <c r="P65" s="71"/>
      <c r="Q65" s="71"/>
    </row>
    <row r="66" spans="1:17" ht="14.4" x14ac:dyDescent="0.3">
      <c r="A66" s="1">
        <f t="shared" ref="A66:A68" si="12">LEN(B66)</f>
        <v>3</v>
      </c>
      <c r="B66" s="7" t="s">
        <v>125</v>
      </c>
      <c r="C66" s="5" t="s">
        <v>126</v>
      </c>
      <c r="D66" s="55"/>
      <c r="E66" s="60"/>
      <c r="F66" s="2"/>
      <c r="G66" s="44"/>
      <c r="H66" s="45"/>
      <c r="I66" s="4"/>
      <c r="J66" s="4"/>
      <c r="N66" s="71"/>
      <c r="O66" s="71"/>
      <c r="P66" s="71"/>
      <c r="Q66" s="71"/>
    </row>
    <row r="67" spans="1:17" ht="14.4" x14ac:dyDescent="0.3">
      <c r="A67" s="1">
        <f t="shared" si="12"/>
        <v>5</v>
      </c>
      <c r="B67" s="7" t="s">
        <v>127</v>
      </c>
      <c r="C67" s="5" t="s">
        <v>128</v>
      </c>
      <c r="D67" s="55"/>
      <c r="E67" s="60"/>
      <c r="F67" s="2"/>
      <c r="G67" s="44"/>
      <c r="H67" s="45"/>
      <c r="I67" s="4"/>
      <c r="J67" s="4"/>
      <c r="N67" s="71"/>
      <c r="O67" s="71"/>
      <c r="P67" s="71"/>
    </row>
    <row r="68" spans="1:17" ht="14.4" x14ac:dyDescent="0.3">
      <c r="A68" s="1">
        <f t="shared" si="12"/>
        <v>5</v>
      </c>
      <c r="B68" s="7" t="s">
        <v>129</v>
      </c>
      <c r="C68" s="5" t="s">
        <v>130</v>
      </c>
      <c r="D68" s="55"/>
      <c r="E68" s="60"/>
      <c r="F68" s="2"/>
      <c r="G68" s="44"/>
      <c r="H68" s="45"/>
      <c r="I68" s="4"/>
      <c r="J68" s="4"/>
      <c r="N68" s="71"/>
      <c r="O68" s="71"/>
      <c r="P68" s="71"/>
    </row>
    <row r="69" spans="1:17" ht="14.4" x14ac:dyDescent="0.3">
      <c r="A69" s="1">
        <f>LEN(B69)</f>
        <v>3</v>
      </c>
      <c r="B69" s="7" t="s">
        <v>131</v>
      </c>
      <c r="C69" s="5" t="s">
        <v>132</v>
      </c>
      <c r="D69" s="55"/>
      <c r="E69" s="14"/>
      <c r="F69" s="23"/>
      <c r="G69" s="23"/>
      <c r="H69" s="23"/>
      <c r="I69" s="4"/>
      <c r="J69" s="27"/>
      <c r="N69" s="71"/>
      <c r="O69" s="71"/>
      <c r="P69" s="71"/>
    </row>
    <row r="70" spans="1:17" ht="14.4" x14ac:dyDescent="0.3">
      <c r="A70" s="1">
        <f>LEN(B70)</f>
        <v>0</v>
      </c>
      <c r="B70" s="7"/>
      <c r="C70" s="5"/>
      <c r="D70" s="55"/>
      <c r="E70" s="2"/>
      <c r="F70" s="23"/>
      <c r="G70" s="23"/>
      <c r="H70" s="23"/>
      <c r="I70" s="4"/>
      <c r="J70" s="4"/>
      <c r="N70" s="71"/>
      <c r="O70" s="71"/>
      <c r="P70" s="71"/>
    </row>
    <row r="71" spans="1:17" ht="16.8" x14ac:dyDescent="0.3">
      <c r="A71" s="22">
        <f>LEN(B71)</f>
        <v>3</v>
      </c>
      <c r="B71" s="61" t="s">
        <v>20</v>
      </c>
      <c r="C71" s="19" t="str">
        <f>CONCATENATE("TOTAL ",B61," ",C61)</f>
        <v>TOTAL 4. plafonds &amp; PLAFONDS SUSPENDUS</v>
      </c>
      <c r="D71" s="56"/>
      <c r="E71" s="20"/>
      <c r="F71" s="20"/>
      <c r="G71" s="20"/>
      <c r="H71" s="20"/>
      <c r="I71" s="21"/>
      <c r="J71" s="28">
        <f>SUM(J62:J70)</f>
        <v>0</v>
      </c>
      <c r="N71" s="71"/>
      <c r="O71" s="71"/>
      <c r="P71" s="71"/>
    </row>
    <row r="72" spans="1:17" ht="14.4" x14ac:dyDescent="0.3">
      <c r="A72" s="1">
        <f>LEN(B72)</f>
        <v>0</v>
      </c>
      <c r="B72" s="7"/>
      <c r="C72" s="5"/>
      <c r="D72" s="55"/>
      <c r="E72" s="2"/>
      <c r="F72" s="23"/>
      <c r="G72" s="23"/>
      <c r="H72" s="23"/>
      <c r="I72" s="4"/>
      <c r="J72" s="4"/>
      <c r="N72" s="71"/>
      <c r="O72" s="71"/>
      <c r="P72" s="71"/>
    </row>
    <row r="73" spans="1:17" ht="14.4" x14ac:dyDescent="0.3">
      <c r="A73" s="1">
        <f t="shared" ref="A73:A80" si="13">LEN(B73)</f>
        <v>2</v>
      </c>
      <c r="B73" s="7" t="s">
        <v>10</v>
      </c>
      <c r="C73" s="5" t="s">
        <v>136</v>
      </c>
      <c r="D73" s="55"/>
      <c r="E73" s="2"/>
      <c r="F73" s="23"/>
      <c r="G73" s="23"/>
      <c r="H73" s="23"/>
      <c r="I73" s="4"/>
      <c r="J73" s="4"/>
      <c r="N73" s="71"/>
      <c r="O73" s="71"/>
      <c r="P73" s="71"/>
    </row>
    <row r="74" spans="1:17" ht="26.4" x14ac:dyDescent="0.3">
      <c r="A74" s="1">
        <f>LEN(B74)</f>
        <v>3</v>
      </c>
      <c r="B74" s="7" t="s">
        <v>38</v>
      </c>
      <c r="C74" s="5" t="s">
        <v>137</v>
      </c>
      <c r="D74" s="55"/>
      <c r="E74" s="2"/>
      <c r="F74" s="23"/>
      <c r="G74" s="23"/>
      <c r="H74" s="23"/>
      <c r="I74" s="4"/>
      <c r="J74" s="4"/>
      <c r="N74" s="71"/>
      <c r="O74" s="71"/>
      <c r="P74" s="71"/>
    </row>
    <row r="75" spans="1:17" ht="26.4" x14ac:dyDescent="0.3">
      <c r="A75" s="68">
        <f t="shared" ref="A75" si="14">LEN(B75)</f>
        <v>5</v>
      </c>
      <c r="B75" s="7" t="s">
        <v>138</v>
      </c>
      <c r="C75" s="5" t="s">
        <v>139</v>
      </c>
      <c r="D75" s="55"/>
      <c r="E75" s="60"/>
      <c r="F75" s="2"/>
      <c r="G75" s="2"/>
      <c r="H75" s="2"/>
      <c r="I75" s="4"/>
      <c r="J75" s="4"/>
      <c r="N75" s="71"/>
      <c r="O75" s="71"/>
      <c r="P75" s="71"/>
    </row>
    <row r="76" spans="1:17" ht="26.4" x14ac:dyDescent="0.3">
      <c r="A76" s="1">
        <f t="shared" si="13"/>
        <v>5</v>
      </c>
      <c r="B76" s="7" t="s">
        <v>140</v>
      </c>
      <c r="C76" s="5" t="s">
        <v>141</v>
      </c>
      <c r="D76" s="2"/>
      <c r="E76" s="2"/>
      <c r="F76" s="23"/>
      <c r="G76" s="24"/>
      <c r="H76" s="25"/>
      <c r="I76" s="4"/>
      <c r="J76" s="4"/>
      <c r="N76" s="71"/>
      <c r="O76" s="71"/>
      <c r="P76" s="71"/>
    </row>
    <row r="77" spans="1:17" ht="26.4" x14ac:dyDescent="0.3">
      <c r="A77" s="1">
        <f>LEN(B77)</f>
        <v>3</v>
      </c>
      <c r="B77" s="7" t="s">
        <v>39</v>
      </c>
      <c r="C77" s="5" t="s">
        <v>142</v>
      </c>
      <c r="D77" s="2"/>
      <c r="E77" s="2"/>
      <c r="F77" s="23"/>
      <c r="G77" s="24"/>
      <c r="H77" s="25"/>
      <c r="I77" s="4"/>
      <c r="J77" s="4"/>
      <c r="N77" s="71"/>
      <c r="O77" s="71"/>
      <c r="P77" s="71"/>
    </row>
    <row r="78" spans="1:17" ht="14.4" x14ac:dyDescent="0.3">
      <c r="A78" s="1">
        <f t="shared" si="13"/>
        <v>3</v>
      </c>
      <c r="B78" s="7" t="s">
        <v>40</v>
      </c>
      <c r="C78" s="5" t="s">
        <v>143</v>
      </c>
      <c r="D78" s="2"/>
      <c r="E78" s="2"/>
      <c r="F78" s="23"/>
      <c r="G78" s="24"/>
      <c r="H78" s="25"/>
      <c r="I78" s="4"/>
      <c r="J78" s="4"/>
      <c r="N78" s="71"/>
      <c r="O78" s="71"/>
      <c r="P78" s="71"/>
    </row>
    <row r="79" spans="1:17" ht="26.4" x14ac:dyDescent="0.3">
      <c r="A79" s="1">
        <f>LEN(B79)</f>
        <v>5</v>
      </c>
      <c r="B79" s="7" t="s">
        <v>144</v>
      </c>
      <c r="C79" s="5" t="s">
        <v>145</v>
      </c>
      <c r="D79" s="2"/>
      <c r="E79" s="2"/>
      <c r="F79" s="23"/>
      <c r="G79" s="24"/>
      <c r="H79" s="25"/>
      <c r="I79" s="4"/>
      <c r="J79" s="4"/>
      <c r="N79" s="71"/>
      <c r="O79" s="71"/>
      <c r="P79" s="71"/>
    </row>
    <row r="80" spans="1:17" ht="39.6" x14ac:dyDescent="0.3">
      <c r="A80" s="1">
        <f t="shared" si="13"/>
        <v>5</v>
      </c>
      <c r="B80" s="7" t="s">
        <v>146</v>
      </c>
      <c r="C80" s="5" t="s">
        <v>147</v>
      </c>
      <c r="D80" s="2"/>
      <c r="E80" s="2"/>
      <c r="F80" s="23"/>
      <c r="G80" s="24"/>
      <c r="H80" s="25"/>
      <c r="I80" s="4"/>
      <c r="J80" s="4"/>
      <c r="N80" s="71"/>
      <c r="O80" s="71"/>
      <c r="P80" s="71"/>
    </row>
    <row r="81" spans="1:16" ht="26.4" x14ac:dyDescent="0.3">
      <c r="A81" s="1">
        <f>LEN(B81)</f>
        <v>5</v>
      </c>
      <c r="B81" s="7" t="s">
        <v>148</v>
      </c>
      <c r="C81" s="5" t="s">
        <v>149</v>
      </c>
      <c r="D81" s="2"/>
      <c r="E81" s="2"/>
      <c r="F81" s="23"/>
      <c r="G81" s="24"/>
      <c r="H81" s="23"/>
      <c r="I81" s="4"/>
      <c r="J81" s="4"/>
      <c r="N81" s="71"/>
      <c r="O81" s="71"/>
      <c r="P81" s="71"/>
    </row>
    <row r="82" spans="1:16" ht="14.4" x14ac:dyDescent="0.3">
      <c r="A82" s="1">
        <f t="shared" ref="A82" si="15">LEN(B82)</f>
        <v>0</v>
      </c>
      <c r="B82" s="7"/>
      <c r="C82" s="26"/>
      <c r="D82" s="55"/>
      <c r="E82" s="2"/>
      <c r="F82" s="23"/>
      <c r="G82" s="24"/>
      <c r="H82" s="25"/>
      <c r="I82" s="4"/>
      <c r="J82" s="27"/>
      <c r="N82" s="71"/>
      <c r="O82" s="71"/>
      <c r="P82" s="71"/>
    </row>
    <row r="83" spans="1:16" ht="16.8" x14ac:dyDescent="0.3">
      <c r="A83" s="22">
        <f>LEN(B83)</f>
        <v>3</v>
      </c>
      <c r="B83" s="62" t="s">
        <v>21</v>
      </c>
      <c r="C83" s="63" t="str">
        <f>CONCATENATE("TOTAL ",B73," ",C73)</f>
        <v>TOTAL 5. BLOCS PORTES</v>
      </c>
      <c r="D83" s="64"/>
      <c r="E83" s="65"/>
      <c r="F83" s="65"/>
      <c r="G83" s="65"/>
      <c r="H83" s="65"/>
      <c r="I83" s="66"/>
      <c r="J83" s="67">
        <f>SUBTOTAL(109,J74:J82)</f>
        <v>0</v>
      </c>
      <c r="N83" s="71"/>
      <c r="O83" s="71"/>
      <c r="P83" s="71"/>
    </row>
    <row r="84" spans="1:16" ht="14.4" x14ac:dyDescent="0.3">
      <c r="A84" s="72">
        <f t="shared" ref="A84:A103" si="16">LEN(B84)</f>
        <v>0</v>
      </c>
      <c r="B84" s="7"/>
      <c r="C84" s="59"/>
      <c r="D84" s="55"/>
      <c r="E84" s="60"/>
      <c r="F84" s="2"/>
      <c r="G84" s="2"/>
      <c r="H84" s="2"/>
      <c r="I84" s="4"/>
      <c r="J84" s="4"/>
      <c r="N84" s="71"/>
      <c r="O84" s="71"/>
      <c r="P84" s="71"/>
    </row>
    <row r="85" spans="1:16" ht="14.4" x14ac:dyDescent="0.3">
      <c r="A85" s="72">
        <f t="shared" si="16"/>
        <v>2</v>
      </c>
      <c r="B85" s="7" t="s">
        <v>11</v>
      </c>
      <c r="C85" s="5" t="s">
        <v>150</v>
      </c>
      <c r="D85" s="55"/>
      <c r="E85" s="2"/>
      <c r="F85" s="23"/>
      <c r="G85" s="23"/>
      <c r="H85" s="23"/>
      <c r="I85" s="4"/>
      <c r="J85" s="4"/>
      <c r="N85" s="71"/>
      <c r="O85" s="71"/>
      <c r="P85" s="71"/>
    </row>
    <row r="86" spans="1:16" ht="26.4" x14ac:dyDescent="0.3">
      <c r="A86" s="72">
        <f t="shared" ref="A86:A93" si="17">LEN(B86)</f>
        <v>3</v>
      </c>
      <c r="B86" s="7" t="s">
        <v>41</v>
      </c>
      <c r="C86" s="5" t="s">
        <v>151</v>
      </c>
      <c r="D86" s="71"/>
      <c r="E86" s="60"/>
      <c r="F86" s="2"/>
      <c r="G86" s="2"/>
      <c r="H86" s="2"/>
      <c r="I86" s="4"/>
      <c r="J86" s="4"/>
      <c r="N86" s="71"/>
      <c r="O86" s="71"/>
      <c r="P86" s="71"/>
    </row>
    <row r="87" spans="1:16" ht="26.4" x14ac:dyDescent="0.3">
      <c r="A87" s="72">
        <f t="shared" si="17"/>
        <v>5</v>
      </c>
      <c r="B87" s="7" t="s">
        <v>152</v>
      </c>
      <c r="C87" s="5" t="s">
        <v>153</v>
      </c>
      <c r="D87" s="2"/>
      <c r="E87" s="60"/>
      <c r="F87" s="2"/>
      <c r="G87" s="2"/>
      <c r="H87" s="2"/>
      <c r="I87" s="4"/>
      <c r="J87" s="4"/>
      <c r="N87" s="71"/>
      <c r="O87" s="71"/>
      <c r="P87" s="71"/>
    </row>
    <row r="88" spans="1:16" ht="26.4" x14ac:dyDescent="0.3">
      <c r="A88" s="72">
        <f t="shared" si="17"/>
        <v>5</v>
      </c>
      <c r="B88" s="7" t="s">
        <v>154</v>
      </c>
      <c r="C88" s="5" t="s">
        <v>155</v>
      </c>
      <c r="D88" s="2"/>
      <c r="E88" s="60"/>
      <c r="F88" s="2"/>
      <c r="G88" s="2"/>
      <c r="H88" s="2"/>
      <c r="I88" s="4"/>
      <c r="J88" s="4"/>
      <c r="N88" s="71"/>
      <c r="O88" s="71"/>
      <c r="P88" s="71"/>
    </row>
    <row r="89" spans="1:16" ht="26.4" x14ac:dyDescent="0.3">
      <c r="A89" s="72">
        <f t="shared" si="17"/>
        <v>5</v>
      </c>
      <c r="B89" s="7" t="s">
        <v>156</v>
      </c>
      <c r="C89" s="5" t="s">
        <v>157</v>
      </c>
      <c r="D89" s="2"/>
      <c r="E89" s="60"/>
      <c r="F89" s="2"/>
      <c r="G89" s="2"/>
      <c r="H89" s="2"/>
      <c r="I89" s="4"/>
      <c r="J89" s="4"/>
      <c r="N89" s="71"/>
      <c r="O89" s="71"/>
      <c r="P89" s="71"/>
    </row>
    <row r="90" spans="1:16" ht="26.4" x14ac:dyDescent="0.3">
      <c r="A90" s="72">
        <f t="shared" si="17"/>
        <v>5</v>
      </c>
      <c r="B90" s="7" t="s">
        <v>158</v>
      </c>
      <c r="C90" s="5" t="s">
        <v>159</v>
      </c>
      <c r="D90" s="2"/>
      <c r="E90" s="60"/>
      <c r="F90" s="2"/>
      <c r="G90" s="2"/>
      <c r="H90" s="2"/>
      <c r="I90" s="4"/>
      <c r="J90" s="4"/>
      <c r="N90" s="71"/>
      <c r="O90" s="71"/>
      <c r="P90" s="71"/>
    </row>
    <row r="91" spans="1:16" ht="26.4" x14ac:dyDescent="0.3">
      <c r="A91" s="72">
        <f t="shared" si="17"/>
        <v>5</v>
      </c>
      <c r="B91" s="7" t="s">
        <v>160</v>
      </c>
      <c r="C91" s="5" t="s">
        <v>161</v>
      </c>
      <c r="D91" s="2"/>
      <c r="E91" s="60"/>
      <c r="F91" s="2"/>
      <c r="G91" s="2"/>
      <c r="H91" s="2"/>
      <c r="I91" s="4"/>
      <c r="J91" s="4"/>
      <c r="L91" s="43"/>
      <c r="M91" s="43"/>
      <c r="N91" s="71"/>
      <c r="O91" s="71"/>
      <c r="P91" s="71"/>
    </row>
    <row r="92" spans="1:16" ht="26.4" x14ac:dyDescent="0.3">
      <c r="A92" s="72">
        <f t="shared" si="17"/>
        <v>5</v>
      </c>
      <c r="B92" s="7" t="s">
        <v>162</v>
      </c>
      <c r="C92" s="5" t="s">
        <v>163</v>
      </c>
      <c r="D92" s="2"/>
      <c r="E92" s="60"/>
      <c r="F92" s="2"/>
      <c r="G92" s="2"/>
      <c r="H92" s="2"/>
      <c r="I92" s="4"/>
      <c r="J92" s="4"/>
      <c r="N92" s="71"/>
      <c r="O92" s="71"/>
      <c r="P92" s="71"/>
    </row>
    <row r="93" spans="1:16" ht="26.4" x14ac:dyDescent="0.3">
      <c r="A93" s="72">
        <f t="shared" si="17"/>
        <v>5</v>
      </c>
      <c r="B93" s="7" t="s">
        <v>164</v>
      </c>
      <c r="C93" s="5" t="s">
        <v>165</v>
      </c>
      <c r="D93" s="2"/>
      <c r="E93" s="60"/>
      <c r="F93" s="2"/>
      <c r="G93" s="2"/>
      <c r="H93" s="2"/>
      <c r="I93" s="4"/>
      <c r="J93" s="4"/>
      <c r="N93" s="71"/>
      <c r="O93" s="71"/>
      <c r="P93" s="71"/>
    </row>
    <row r="94" spans="1:16" ht="26.4" x14ac:dyDescent="0.3">
      <c r="A94" s="72">
        <f t="shared" ref="A94:A101" si="18">LEN(B94)</f>
        <v>5</v>
      </c>
      <c r="B94" s="7" t="s">
        <v>166</v>
      </c>
      <c r="C94" s="5" t="s">
        <v>167</v>
      </c>
      <c r="D94" s="2"/>
      <c r="E94" s="60"/>
      <c r="F94" s="2"/>
      <c r="G94" s="2"/>
      <c r="H94" s="2"/>
      <c r="I94" s="4"/>
      <c r="J94" s="4"/>
      <c r="L94" s="43"/>
      <c r="N94" s="71"/>
      <c r="O94" s="71"/>
      <c r="P94" s="71"/>
    </row>
    <row r="95" spans="1:16" ht="26.4" x14ac:dyDescent="0.3">
      <c r="A95" s="72">
        <f t="shared" si="18"/>
        <v>5</v>
      </c>
      <c r="B95" s="7" t="s">
        <v>168</v>
      </c>
      <c r="C95" s="5" t="s">
        <v>169</v>
      </c>
      <c r="D95" s="2"/>
      <c r="E95" s="60"/>
      <c r="F95" s="2"/>
      <c r="G95" s="2"/>
      <c r="H95" s="2"/>
      <c r="I95" s="4"/>
      <c r="J95" s="4"/>
      <c r="N95" s="71"/>
      <c r="O95" s="71"/>
      <c r="P95" s="71"/>
    </row>
    <row r="96" spans="1:16" ht="26.4" x14ac:dyDescent="0.3">
      <c r="A96" s="72">
        <f t="shared" si="18"/>
        <v>6</v>
      </c>
      <c r="B96" s="7" t="s">
        <v>170</v>
      </c>
      <c r="C96" s="5" t="s">
        <v>171</v>
      </c>
      <c r="D96" s="2"/>
      <c r="E96" s="60"/>
      <c r="F96" s="2"/>
      <c r="G96" s="2"/>
      <c r="H96" s="2"/>
      <c r="I96" s="4"/>
      <c r="J96" s="4"/>
      <c r="L96" s="43"/>
      <c r="N96" s="71"/>
      <c r="O96" s="71"/>
      <c r="P96" s="71"/>
    </row>
    <row r="97" spans="1:16" ht="26.4" x14ac:dyDescent="0.3">
      <c r="A97" s="72">
        <f t="shared" si="18"/>
        <v>3</v>
      </c>
      <c r="B97" s="7" t="s">
        <v>42</v>
      </c>
      <c r="C97" s="5" t="s">
        <v>172</v>
      </c>
      <c r="D97" s="2"/>
      <c r="E97" s="60"/>
      <c r="F97" s="2"/>
      <c r="G97" s="2"/>
      <c r="H97" s="2"/>
      <c r="I97" s="4"/>
      <c r="J97" s="4"/>
      <c r="L97" s="43"/>
      <c r="N97" s="71"/>
      <c r="O97" s="71"/>
      <c r="P97" s="71"/>
    </row>
    <row r="98" spans="1:16" ht="26.4" x14ac:dyDescent="0.3">
      <c r="A98" s="72">
        <f t="shared" si="18"/>
        <v>3</v>
      </c>
      <c r="B98" s="7" t="s">
        <v>43</v>
      </c>
      <c r="C98" s="5" t="s">
        <v>173</v>
      </c>
      <c r="D98" s="2"/>
      <c r="E98" s="60"/>
      <c r="F98" s="2"/>
      <c r="G98" s="2"/>
      <c r="H98" s="2"/>
      <c r="I98" s="4"/>
      <c r="J98" s="4"/>
      <c r="L98" s="43"/>
      <c r="N98" s="71"/>
      <c r="O98" s="71"/>
      <c r="P98" s="71"/>
    </row>
    <row r="99" spans="1:16" ht="26.4" x14ac:dyDescent="0.3">
      <c r="A99" s="72">
        <f t="shared" si="18"/>
        <v>5</v>
      </c>
      <c r="B99" s="7" t="s">
        <v>174</v>
      </c>
      <c r="C99" s="5" t="s">
        <v>175</v>
      </c>
      <c r="D99" s="2"/>
      <c r="E99" s="60"/>
      <c r="F99" s="2"/>
      <c r="G99" s="2"/>
      <c r="H99" s="2"/>
      <c r="I99" s="4"/>
      <c r="J99" s="4"/>
      <c r="L99" s="43"/>
      <c r="N99" s="71"/>
      <c r="O99" s="71"/>
      <c r="P99" s="71"/>
    </row>
    <row r="100" spans="1:16" ht="14.4" x14ac:dyDescent="0.3">
      <c r="A100" s="72">
        <f t="shared" si="18"/>
        <v>5</v>
      </c>
      <c r="B100" s="7" t="s">
        <v>176</v>
      </c>
      <c r="C100" s="5" t="s">
        <v>177</v>
      </c>
      <c r="D100" s="2"/>
      <c r="E100" s="60"/>
      <c r="F100" s="2"/>
      <c r="G100" s="2"/>
      <c r="H100" s="2"/>
      <c r="I100" s="4"/>
      <c r="J100" s="4"/>
      <c r="L100" s="43"/>
      <c r="N100" s="71"/>
      <c r="O100" s="71"/>
      <c r="P100" s="71"/>
    </row>
    <row r="101" spans="1:16" ht="14.4" x14ac:dyDescent="0.3">
      <c r="A101" s="72">
        <f t="shared" si="18"/>
        <v>5</v>
      </c>
      <c r="B101" s="7" t="s">
        <v>178</v>
      </c>
      <c r="C101" s="5" t="s">
        <v>179</v>
      </c>
      <c r="D101" s="2"/>
      <c r="E101" s="60"/>
      <c r="F101" s="2"/>
      <c r="G101" s="2"/>
      <c r="H101" s="2"/>
      <c r="I101" s="4"/>
      <c r="J101" s="4"/>
      <c r="L101" s="43"/>
      <c r="N101" s="71"/>
      <c r="O101" s="71"/>
      <c r="P101" s="71"/>
    </row>
    <row r="102" spans="1:16" ht="14.4" x14ac:dyDescent="0.3">
      <c r="A102" s="72">
        <f t="shared" si="16"/>
        <v>5</v>
      </c>
      <c r="B102" s="7" t="s">
        <v>180</v>
      </c>
      <c r="C102" s="5" t="s">
        <v>181</v>
      </c>
      <c r="D102" s="2"/>
      <c r="E102" s="2"/>
      <c r="F102" s="23"/>
      <c r="G102" s="23"/>
      <c r="H102" s="23"/>
      <c r="I102" s="4"/>
      <c r="J102" s="4"/>
      <c r="M102" s="43"/>
      <c r="N102" s="71"/>
      <c r="O102" s="71"/>
      <c r="P102" s="71"/>
    </row>
    <row r="103" spans="1:16" ht="14.4" x14ac:dyDescent="0.3">
      <c r="A103" s="72">
        <f t="shared" si="16"/>
        <v>5</v>
      </c>
      <c r="B103" s="7" t="s">
        <v>182</v>
      </c>
      <c r="C103" s="5" t="s">
        <v>183</v>
      </c>
      <c r="D103" s="2"/>
      <c r="E103" s="60"/>
      <c r="F103" s="2"/>
      <c r="G103" s="2"/>
      <c r="H103" s="2"/>
      <c r="I103" s="4"/>
      <c r="J103" s="4"/>
      <c r="M103" s="43"/>
      <c r="N103" s="71"/>
      <c r="O103" s="71"/>
      <c r="P103" s="71"/>
    </row>
    <row r="104" spans="1:16" ht="14.4" x14ac:dyDescent="0.3">
      <c r="A104" s="72">
        <f t="shared" ref="A104:A196" si="19">LEN(B104)</f>
        <v>0</v>
      </c>
      <c r="B104" s="7"/>
      <c r="C104" s="26"/>
      <c r="D104" s="55"/>
      <c r="E104" s="2"/>
      <c r="F104" s="23"/>
      <c r="G104" s="24"/>
      <c r="H104" s="25"/>
      <c r="I104" s="4"/>
      <c r="J104" s="27"/>
      <c r="L104" s="43"/>
      <c r="M104" s="43"/>
      <c r="N104" s="71"/>
      <c r="O104" s="71"/>
      <c r="P104" s="71"/>
    </row>
    <row r="105" spans="1:16" ht="16.8" x14ac:dyDescent="0.3">
      <c r="A105" s="72">
        <f t="shared" si="19"/>
        <v>3</v>
      </c>
      <c r="B105" s="62" t="s">
        <v>22</v>
      </c>
      <c r="C105" s="63" t="str">
        <f>CONCATENATE("TOTAL ",B85," ",C85)</f>
        <v>TOTAL 6. BLOCS PORTES &amp; châssis vitrés</v>
      </c>
      <c r="D105" s="64"/>
      <c r="E105" s="65"/>
      <c r="F105" s="65"/>
      <c r="G105" s="65"/>
      <c r="H105" s="65"/>
      <c r="I105" s="66"/>
      <c r="J105" s="67">
        <f>SUBTOTAL(109,J86:J104)</f>
        <v>0</v>
      </c>
      <c r="N105" s="71"/>
      <c r="O105" s="71"/>
      <c r="P105" s="71"/>
    </row>
    <row r="106" spans="1:16" ht="14.4" x14ac:dyDescent="0.3">
      <c r="A106" s="72">
        <f t="shared" ref="A106:A111" si="20">LEN(B106)</f>
        <v>0</v>
      </c>
      <c r="B106" s="7"/>
      <c r="C106" s="59"/>
      <c r="D106" s="55"/>
      <c r="E106" s="60"/>
      <c r="F106" s="2"/>
      <c r="G106" s="2"/>
      <c r="H106" s="2"/>
      <c r="I106" s="4"/>
      <c r="J106" s="4"/>
      <c r="N106" s="71"/>
      <c r="O106" s="71"/>
      <c r="P106" s="71"/>
    </row>
    <row r="107" spans="1:16" ht="14.4" x14ac:dyDescent="0.3">
      <c r="A107" s="72">
        <f t="shared" si="20"/>
        <v>2</v>
      </c>
      <c r="B107" s="7" t="s">
        <v>12</v>
      </c>
      <c r="C107" s="5" t="s">
        <v>184</v>
      </c>
      <c r="D107" s="55"/>
      <c r="E107" s="2"/>
      <c r="F107" s="23"/>
      <c r="G107" s="23"/>
      <c r="H107" s="23"/>
      <c r="I107" s="4"/>
      <c r="J107" s="4"/>
      <c r="N107" s="71"/>
      <c r="O107" s="71"/>
      <c r="P107" s="71"/>
    </row>
    <row r="108" spans="1:16" ht="26.4" x14ac:dyDescent="0.3">
      <c r="A108" s="72">
        <f t="shared" si="20"/>
        <v>3</v>
      </c>
      <c r="B108" s="7" t="s">
        <v>185</v>
      </c>
      <c r="C108" s="5" t="s">
        <v>186</v>
      </c>
      <c r="D108" s="55"/>
      <c r="E108" s="2"/>
      <c r="F108" s="23"/>
      <c r="G108" s="23"/>
      <c r="H108" s="23"/>
      <c r="I108" s="4"/>
      <c r="J108" s="4"/>
      <c r="N108" s="71"/>
      <c r="O108" s="71"/>
      <c r="P108" s="71"/>
    </row>
    <row r="109" spans="1:16" ht="26.4" x14ac:dyDescent="0.3">
      <c r="A109" s="72">
        <f t="shared" si="20"/>
        <v>3</v>
      </c>
      <c r="B109" s="7" t="s">
        <v>187</v>
      </c>
      <c r="C109" s="5" t="s">
        <v>188</v>
      </c>
      <c r="D109" s="55"/>
      <c r="E109" s="60"/>
      <c r="F109" s="2"/>
      <c r="G109" s="2"/>
      <c r="H109" s="2"/>
      <c r="I109" s="4"/>
      <c r="J109" s="4"/>
      <c r="L109" s="43"/>
      <c r="M109" s="43"/>
      <c r="N109" s="71"/>
      <c r="O109" s="71"/>
      <c r="P109" s="71"/>
    </row>
    <row r="110" spans="1:16" ht="14.4" x14ac:dyDescent="0.3">
      <c r="A110" s="72">
        <f t="shared" si="20"/>
        <v>3</v>
      </c>
      <c r="B110" s="7" t="s">
        <v>189</v>
      </c>
      <c r="C110" s="5" t="s">
        <v>190</v>
      </c>
      <c r="D110" s="2"/>
      <c r="E110" s="2"/>
      <c r="F110" s="23"/>
      <c r="G110" s="24"/>
      <c r="H110" s="25"/>
      <c r="I110" s="4"/>
      <c r="J110" s="4"/>
      <c r="L110" s="43"/>
      <c r="M110" s="43"/>
      <c r="N110" s="71"/>
      <c r="O110" s="71"/>
      <c r="P110" s="71"/>
    </row>
    <row r="111" spans="1:16" ht="26.4" x14ac:dyDescent="0.3">
      <c r="A111" s="72">
        <f t="shared" si="20"/>
        <v>3</v>
      </c>
      <c r="B111" s="7" t="s">
        <v>191</v>
      </c>
      <c r="C111" s="5" t="s">
        <v>192</v>
      </c>
      <c r="D111" s="2"/>
      <c r="E111" s="2"/>
      <c r="F111" s="23"/>
      <c r="G111" s="24"/>
      <c r="H111" s="25"/>
      <c r="I111" s="4"/>
      <c r="J111" s="4"/>
      <c r="N111" s="71"/>
      <c r="O111" s="71"/>
      <c r="P111" s="71"/>
    </row>
    <row r="112" spans="1:16" ht="14.4" x14ac:dyDescent="0.3">
      <c r="A112" s="72">
        <f t="shared" ref="A112:A127" si="21">LEN(B112)</f>
        <v>0</v>
      </c>
      <c r="B112" s="7"/>
      <c r="C112" s="26"/>
      <c r="D112" s="55"/>
      <c r="E112" s="2"/>
      <c r="F112" s="23"/>
      <c r="G112" s="24"/>
      <c r="H112" s="25"/>
      <c r="I112" s="4"/>
      <c r="J112" s="27"/>
      <c r="N112" s="71"/>
      <c r="O112" s="71"/>
      <c r="P112" s="71"/>
    </row>
    <row r="113" spans="1:16" ht="16.8" x14ac:dyDescent="0.3">
      <c r="A113" s="72">
        <f t="shared" si="21"/>
        <v>3</v>
      </c>
      <c r="B113" s="62" t="s">
        <v>23</v>
      </c>
      <c r="C113" s="63" t="str">
        <f>CONCATENATE("TOTAL ",B107," ",C107)</f>
        <v>TOTAL 7. trappe, portes de placard et aménagement intérieur</v>
      </c>
      <c r="D113" s="64"/>
      <c r="E113" s="65"/>
      <c r="F113" s="65"/>
      <c r="G113" s="65"/>
      <c r="H113" s="65"/>
      <c r="I113" s="66"/>
      <c r="J113" s="67">
        <f>SUBTOTAL(109,J108:J112)</f>
        <v>0</v>
      </c>
      <c r="N113" s="71"/>
      <c r="O113" s="71"/>
      <c r="P113" s="71"/>
    </row>
    <row r="114" spans="1:16" ht="14.4" x14ac:dyDescent="0.3">
      <c r="A114" s="72">
        <f t="shared" si="21"/>
        <v>0</v>
      </c>
      <c r="B114" s="7"/>
      <c r="C114" s="59"/>
      <c r="D114" s="55"/>
      <c r="E114" s="60"/>
      <c r="F114" s="2"/>
      <c r="G114" s="2"/>
      <c r="H114" s="2"/>
      <c r="I114" s="4"/>
      <c r="J114" s="4"/>
      <c r="N114" s="71"/>
      <c r="O114" s="71"/>
      <c r="P114" s="71"/>
    </row>
    <row r="115" spans="1:16" ht="14.4" x14ac:dyDescent="0.3">
      <c r="A115" s="72">
        <f t="shared" si="21"/>
        <v>2</v>
      </c>
      <c r="B115" s="7" t="s">
        <v>193</v>
      </c>
      <c r="C115" s="5" t="s">
        <v>194</v>
      </c>
      <c r="D115" s="55"/>
      <c r="E115" s="2"/>
      <c r="F115" s="23"/>
      <c r="G115" s="23"/>
      <c r="H115" s="23"/>
      <c r="I115" s="4"/>
      <c r="J115" s="4"/>
      <c r="N115" s="71"/>
      <c r="O115" s="71"/>
      <c r="P115" s="71"/>
    </row>
    <row r="116" spans="1:16" ht="26.4" x14ac:dyDescent="0.3">
      <c r="A116" s="72">
        <f t="shared" ref="A116:A123" si="22">LEN(B116)</f>
        <v>3</v>
      </c>
      <c r="B116" s="7" t="s">
        <v>195</v>
      </c>
      <c r="C116" s="5" t="s">
        <v>196</v>
      </c>
      <c r="D116" s="55"/>
      <c r="E116" s="60"/>
      <c r="F116" s="2"/>
      <c r="G116" s="2"/>
      <c r="H116" s="2"/>
      <c r="I116" s="4"/>
      <c r="J116" s="4"/>
      <c r="N116" s="71"/>
      <c r="O116" s="71"/>
      <c r="P116" s="71"/>
    </row>
    <row r="117" spans="1:16" ht="14.4" x14ac:dyDescent="0.3">
      <c r="A117" s="72">
        <f t="shared" si="22"/>
        <v>5</v>
      </c>
      <c r="B117" s="7" t="s">
        <v>197</v>
      </c>
      <c r="C117" s="5" t="s">
        <v>198</v>
      </c>
      <c r="D117" s="55"/>
      <c r="E117" s="60"/>
      <c r="F117" s="2"/>
      <c r="G117" s="2"/>
      <c r="H117" s="2"/>
      <c r="I117" s="4"/>
      <c r="J117" s="4"/>
      <c r="N117" s="71"/>
      <c r="O117" s="71"/>
      <c r="P117" s="71"/>
    </row>
    <row r="118" spans="1:16" ht="14.4" x14ac:dyDescent="0.3">
      <c r="A118" s="72">
        <f t="shared" si="22"/>
        <v>5</v>
      </c>
      <c r="B118" s="7" t="s">
        <v>199</v>
      </c>
      <c r="C118" s="5" t="s">
        <v>200</v>
      </c>
      <c r="D118" s="55"/>
      <c r="E118" s="60"/>
      <c r="F118" s="2"/>
      <c r="G118" s="2"/>
      <c r="H118" s="2"/>
      <c r="I118" s="4"/>
      <c r="J118" s="4"/>
      <c r="L118" s="43"/>
      <c r="M118" s="43"/>
      <c r="N118" s="71"/>
      <c r="O118" s="71"/>
      <c r="P118" s="71"/>
    </row>
    <row r="119" spans="1:16" ht="14.4" x14ac:dyDescent="0.3">
      <c r="A119" s="72">
        <f t="shared" si="22"/>
        <v>5</v>
      </c>
      <c r="B119" s="7" t="s">
        <v>201</v>
      </c>
      <c r="C119" s="5" t="s">
        <v>202</v>
      </c>
      <c r="D119" s="55"/>
      <c r="E119" s="60"/>
      <c r="F119" s="2"/>
      <c r="G119" s="2"/>
      <c r="H119" s="2"/>
      <c r="I119" s="4"/>
      <c r="J119" s="4"/>
      <c r="N119" s="71"/>
      <c r="O119" s="71"/>
      <c r="P119" s="71"/>
    </row>
    <row r="120" spans="1:16" ht="14.4" x14ac:dyDescent="0.3">
      <c r="A120" s="72">
        <f t="shared" si="22"/>
        <v>5</v>
      </c>
      <c r="B120" s="7" t="s">
        <v>203</v>
      </c>
      <c r="C120" s="5" t="s">
        <v>204</v>
      </c>
      <c r="D120" s="55"/>
      <c r="E120" s="60"/>
      <c r="F120" s="2"/>
      <c r="G120" s="2"/>
      <c r="H120" s="2"/>
      <c r="I120" s="4"/>
      <c r="J120" s="4"/>
      <c r="N120" s="71"/>
      <c r="O120" s="71"/>
      <c r="P120" s="71"/>
    </row>
    <row r="121" spans="1:16" ht="14.4" x14ac:dyDescent="0.3">
      <c r="A121" s="72">
        <f t="shared" si="22"/>
        <v>5</v>
      </c>
      <c r="B121" s="7" t="s">
        <v>205</v>
      </c>
      <c r="C121" s="5" t="s">
        <v>206</v>
      </c>
      <c r="D121" s="55"/>
      <c r="E121" s="60"/>
      <c r="F121" s="2"/>
      <c r="G121" s="2"/>
      <c r="H121" s="2"/>
      <c r="I121" s="4"/>
      <c r="J121" s="4"/>
      <c r="N121" s="71"/>
      <c r="O121" s="71"/>
      <c r="P121" s="71"/>
    </row>
    <row r="122" spans="1:16" ht="14.4" x14ac:dyDescent="0.3">
      <c r="A122" s="72">
        <f t="shared" si="22"/>
        <v>5</v>
      </c>
      <c r="B122" s="7" t="s">
        <v>207</v>
      </c>
      <c r="C122" s="5" t="s">
        <v>208</v>
      </c>
      <c r="D122" s="55"/>
      <c r="E122" s="60"/>
      <c r="F122" s="2"/>
      <c r="G122" s="2"/>
      <c r="H122" s="2"/>
      <c r="I122" s="4"/>
      <c r="J122" s="4"/>
      <c r="N122" s="71"/>
      <c r="O122" s="71"/>
      <c r="P122" s="71"/>
    </row>
    <row r="123" spans="1:16" ht="14.4" x14ac:dyDescent="0.3">
      <c r="A123" s="72">
        <f t="shared" si="22"/>
        <v>5</v>
      </c>
      <c r="B123" s="7" t="s">
        <v>209</v>
      </c>
      <c r="C123" s="5" t="s">
        <v>210</v>
      </c>
      <c r="D123" s="55"/>
      <c r="E123" s="60"/>
      <c r="F123" s="2"/>
      <c r="G123" s="2"/>
      <c r="H123" s="2"/>
      <c r="I123" s="4"/>
      <c r="J123" s="4"/>
      <c r="N123" s="71"/>
      <c r="O123" s="71"/>
      <c r="P123" s="71"/>
    </row>
    <row r="124" spans="1:16" ht="26.4" x14ac:dyDescent="0.3">
      <c r="A124" s="72">
        <f t="shared" si="21"/>
        <v>3</v>
      </c>
      <c r="B124" s="7" t="s">
        <v>211</v>
      </c>
      <c r="C124" s="5" t="s">
        <v>212</v>
      </c>
      <c r="D124" s="55"/>
      <c r="E124" s="2"/>
      <c r="F124" s="23"/>
      <c r="G124" s="23"/>
      <c r="H124" s="23"/>
      <c r="I124" s="4"/>
      <c r="J124" s="4"/>
      <c r="N124" s="71"/>
      <c r="O124" s="71"/>
      <c r="P124" s="71"/>
    </row>
    <row r="125" spans="1:16" ht="26.4" x14ac:dyDescent="0.3">
      <c r="A125" s="72">
        <f t="shared" si="21"/>
        <v>5</v>
      </c>
      <c r="B125" s="7" t="s">
        <v>213</v>
      </c>
      <c r="C125" s="5" t="s">
        <v>214</v>
      </c>
      <c r="D125" s="55"/>
      <c r="E125" s="60"/>
      <c r="F125" s="2"/>
      <c r="G125" s="2"/>
      <c r="H125" s="2"/>
      <c r="I125" s="4"/>
      <c r="J125" s="4"/>
      <c r="N125" s="71"/>
      <c r="O125" s="71"/>
      <c r="P125" s="71"/>
    </row>
    <row r="126" spans="1:16" ht="14.4" x14ac:dyDescent="0.3">
      <c r="A126" s="72">
        <f t="shared" si="21"/>
        <v>5</v>
      </c>
      <c r="B126" s="7" t="s">
        <v>215</v>
      </c>
      <c r="C126" s="5" t="s">
        <v>216</v>
      </c>
      <c r="D126" s="2"/>
      <c r="E126" s="2"/>
      <c r="F126" s="23"/>
      <c r="G126" s="24"/>
      <c r="H126" s="25"/>
      <c r="I126" s="4"/>
      <c r="J126" s="4"/>
      <c r="N126" s="71"/>
      <c r="O126" s="71"/>
      <c r="P126" s="71"/>
    </row>
    <row r="127" spans="1:16" ht="14.4" x14ac:dyDescent="0.3">
      <c r="A127" s="72">
        <f t="shared" si="21"/>
        <v>5</v>
      </c>
      <c r="B127" s="7" t="s">
        <v>217</v>
      </c>
      <c r="C127" s="5" t="s">
        <v>218</v>
      </c>
      <c r="D127" s="2"/>
      <c r="E127" s="2"/>
      <c r="F127" s="23"/>
      <c r="G127" s="24"/>
      <c r="H127" s="25"/>
      <c r="I127" s="4"/>
      <c r="J127" s="4"/>
      <c r="N127" s="71"/>
      <c r="O127" s="71"/>
      <c r="P127" s="71"/>
    </row>
    <row r="128" spans="1:16" ht="26.4" x14ac:dyDescent="0.3">
      <c r="A128" s="72">
        <f t="shared" ref="A128:A183" si="23">LEN(B128)</f>
        <v>3</v>
      </c>
      <c r="B128" s="7" t="s">
        <v>219</v>
      </c>
      <c r="C128" s="5" t="s">
        <v>220</v>
      </c>
      <c r="D128" s="2"/>
      <c r="E128" s="2"/>
      <c r="F128" s="23"/>
      <c r="G128" s="24"/>
      <c r="H128" s="25"/>
      <c r="I128" s="4"/>
      <c r="J128" s="4"/>
      <c r="N128" s="71"/>
      <c r="O128" s="71"/>
      <c r="P128" s="71"/>
    </row>
    <row r="129" spans="1:16" ht="14.4" x14ac:dyDescent="0.3">
      <c r="A129" s="72">
        <f t="shared" si="23"/>
        <v>0</v>
      </c>
      <c r="B129" s="7"/>
      <c r="C129" s="26"/>
      <c r="D129" s="55"/>
      <c r="E129" s="2"/>
      <c r="F129" s="23"/>
      <c r="G129" s="24"/>
      <c r="H129" s="25"/>
      <c r="I129" s="4"/>
      <c r="J129" s="27"/>
      <c r="N129" s="71"/>
      <c r="O129" s="71"/>
      <c r="P129" s="71"/>
    </row>
    <row r="130" spans="1:16" ht="16.8" x14ac:dyDescent="0.3">
      <c r="A130" s="72">
        <f t="shared" si="23"/>
        <v>3</v>
      </c>
      <c r="B130" s="62" t="s">
        <v>317</v>
      </c>
      <c r="C130" s="63" t="str">
        <f>CONCATENATE("TOTAL ",B115," ",C115)</f>
        <v>TOTAL 8. Occultations intérieurs</v>
      </c>
      <c r="D130" s="64"/>
      <c r="E130" s="65"/>
      <c r="F130" s="65"/>
      <c r="G130" s="65"/>
      <c r="H130" s="65"/>
      <c r="I130" s="66"/>
      <c r="J130" s="67">
        <f>SUBTOTAL(109,J116:J129)</f>
        <v>0</v>
      </c>
      <c r="L130" s="43"/>
      <c r="M130" s="43"/>
      <c r="N130" s="71"/>
      <c r="O130" s="71"/>
      <c r="P130" s="71"/>
    </row>
    <row r="131" spans="1:16" ht="14.4" x14ac:dyDescent="0.3">
      <c r="A131" s="72">
        <f t="shared" si="23"/>
        <v>0</v>
      </c>
      <c r="B131" s="7"/>
      <c r="C131" s="59"/>
      <c r="D131" s="55"/>
      <c r="E131" s="60"/>
      <c r="F131" s="2"/>
      <c r="G131" s="2"/>
      <c r="H131" s="2"/>
      <c r="I131" s="4"/>
      <c r="J131" s="4"/>
      <c r="N131" s="71"/>
      <c r="O131" s="71"/>
      <c r="P131" s="71"/>
    </row>
    <row r="132" spans="1:16" ht="14.4" x14ac:dyDescent="0.3">
      <c r="A132" s="72">
        <f t="shared" ref="A132:A161" si="24">LEN(B132)</f>
        <v>2</v>
      </c>
      <c r="B132" s="7" t="s">
        <v>221</v>
      </c>
      <c r="C132" s="5" t="s">
        <v>222</v>
      </c>
      <c r="D132" s="55"/>
      <c r="E132" s="2"/>
      <c r="F132" s="23"/>
      <c r="G132" s="23"/>
      <c r="H132" s="23"/>
      <c r="I132" s="4"/>
      <c r="J132" s="4"/>
      <c r="L132" s="43"/>
      <c r="M132" s="43"/>
      <c r="N132" s="71"/>
      <c r="O132" s="71"/>
      <c r="P132" s="71"/>
    </row>
    <row r="133" spans="1:16" ht="14.4" x14ac:dyDescent="0.3">
      <c r="A133" s="72">
        <f t="shared" si="24"/>
        <v>3</v>
      </c>
      <c r="B133" s="7" t="s">
        <v>223</v>
      </c>
      <c r="C133" s="5" t="s">
        <v>224</v>
      </c>
      <c r="D133" s="55"/>
      <c r="E133" s="60"/>
      <c r="F133" s="2"/>
      <c r="G133" s="2"/>
      <c r="H133" s="2"/>
      <c r="I133" s="4"/>
      <c r="J133" s="4"/>
      <c r="N133" s="71"/>
      <c r="O133" s="71"/>
      <c r="P133" s="71"/>
    </row>
    <row r="134" spans="1:16" ht="14.4" x14ac:dyDescent="0.3">
      <c r="A134" s="72">
        <f t="shared" si="24"/>
        <v>5</v>
      </c>
      <c r="B134" s="7" t="s">
        <v>225</v>
      </c>
      <c r="C134" s="5" t="s">
        <v>226</v>
      </c>
      <c r="D134" s="55"/>
      <c r="E134" s="60"/>
      <c r="F134" s="2"/>
      <c r="G134" s="2"/>
      <c r="H134" s="2"/>
      <c r="I134" s="4"/>
      <c r="J134" s="4"/>
      <c r="N134" s="71"/>
      <c r="O134" s="71"/>
      <c r="P134" s="71"/>
    </row>
    <row r="135" spans="1:16" ht="14.4" x14ac:dyDescent="0.3">
      <c r="A135" s="72">
        <f t="shared" si="24"/>
        <v>5</v>
      </c>
      <c r="B135" s="7" t="s">
        <v>227</v>
      </c>
      <c r="C135" s="5" t="s">
        <v>228</v>
      </c>
      <c r="D135" s="55"/>
      <c r="E135" s="60"/>
      <c r="F135" s="2"/>
      <c r="G135" s="2"/>
      <c r="H135" s="2"/>
      <c r="I135" s="4"/>
      <c r="J135" s="4"/>
      <c r="N135" s="71"/>
      <c r="O135" s="71"/>
      <c r="P135" s="71"/>
    </row>
    <row r="136" spans="1:16" ht="14.4" x14ac:dyDescent="0.3">
      <c r="A136" s="72">
        <f t="shared" si="24"/>
        <v>5</v>
      </c>
      <c r="B136" s="7" t="s">
        <v>229</v>
      </c>
      <c r="C136" s="5" t="s">
        <v>230</v>
      </c>
      <c r="D136" s="55"/>
      <c r="E136" s="60"/>
      <c r="F136" s="2"/>
      <c r="G136" s="2"/>
      <c r="H136" s="2"/>
      <c r="I136" s="4"/>
      <c r="J136" s="4"/>
      <c r="N136" s="71"/>
      <c r="O136" s="71"/>
      <c r="P136" s="71"/>
    </row>
    <row r="137" spans="1:16" ht="14.4" x14ac:dyDescent="0.3">
      <c r="A137" s="72">
        <f t="shared" si="24"/>
        <v>5</v>
      </c>
      <c r="B137" s="7" t="s">
        <v>231</v>
      </c>
      <c r="C137" s="5" t="s">
        <v>232</v>
      </c>
      <c r="D137" s="55"/>
      <c r="E137" s="60"/>
      <c r="F137" s="2"/>
      <c r="G137" s="2"/>
      <c r="H137" s="2"/>
      <c r="I137" s="4"/>
      <c r="J137" s="4"/>
      <c r="N137" s="71"/>
      <c r="O137" s="71"/>
      <c r="P137" s="71"/>
    </row>
    <row r="138" spans="1:16" ht="14.4" x14ac:dyDescent="0.3">
      <c r="A138" s="72">
        <f t="shared" si="24"/>
        <v>5</v>
      </c>
      <c r="B138" s="7" t="s">
        <v>233</v>
      </c>
      <c r="C138" s="5" t="s">
        <v>234</v>
      </c>
      <c r="D138" s="55"/>
      <c r="E138" s="60"/>
      <c r="F138" s="2"/>
      <c r="G138" s="2"/>
      <c r="H138" s="2"/>
      <c r="I138" s="4"/>
      <c r="J138" s="4"/>
      <c r="N138" s="71"/>
      <c r="O138" s="71"/>
      <c r="P138" s="71"/>
    </row>
    <row r="139" spans="1:16" ht="14.4" x14ac:dyDescent="0.3">
      <c r="A139" s="72">
        <f t="shared" si="24"/>
        <v>5</v>
      </c>
      <c r="B139" s="7" t="s">
        <v>235</v>
      </c>
      <c r="C139" s="5" t="s">
        <v>236</v>
      </c>
      <c r="D139" s="55"/>
      <c r="E139" s="60"/>
      <c r="F139" s="2"/>
      <c r="G139" s="2"/>
      <c r="H139" s="2"/>
      <c r="I139" s="4"/>
      <c r="J139" s="4"/>
      <c r="N139" s="71"/>
      <c r="O139" s="71"/>
      <c r="P139" s="71"/>
    </row>
    <row r="140" spans="1:16" ht="14.4" x14ac:dyDescent="0.3">
      <c r="A140" s="72">
        <f t="shared" si="24"/>
        <v>5</v>
      </c>
      <c r="B140" s="7" t="s">
        <v>237</v>
      </c>
      <c r="C140" s="5" t="s">
        <v>238</v>
      </c>
      <c r="D140" s="55"/>
      <c r="E140" s="60"/>
      <c r="F140" s="2"/>
      <c r="G140" s="2"/>
      <c r="H140" s="2"/>
      <c r="I140" s="4"/>
      <c r="J140" s="4"/>
      <c r="N140" s="71"/>
      <c r="O140" s="71"/>
      <c r="P140" s="71"/>
    </row>
    <row r="141" spans="1:16" ht="14.4" x14ac:dyDescent="0.3">
      <c r="A141" s="72">
        <f t="shared" si="24"/>
        <v>5</v>
      </c>
      <c r="B141" s="7" t="s">
        <v>239</v>
      </c>
      <c r="C141" s="5" t="s">
        <v>240</v>
      </c>
      <c r="D141" s="55"/>
      <c r="E141" s="2"/>
      <c r="F141" s="23"/>
      <c r="G141" s="23"/>
      <c r="H141" s="23"/>
      <c r="I141" s="4"/>
      <c r="J141" s="4"/>
      <c r="N141" s="71"/>
      <c r="O141" s="71"/>
      <c r="P141" s="71"/>
    </row>
    <row r="142" spans="1:16" ht="14.4" x14ac:dyDescent="0.3">
      <c r="A142" s="72">
        <f t="shared" si="24"/>
        <v>5</v>
      </c>
      <c r="B142" s="7" t="s">
        <v>241</v>
      </c>
      <c r="C142" s="5" t="s">
        <v>242</v>
      </c>
      <c r="D142" s="55"/>
      <c r="E142" s="60"/>
      <c r="F142" s="2"/>
      <c r="G142" s="2"/>
      <c r="H142" s="2"/>
      <c r="I142" s="4"/>
      <c r="J142" s="4"/>
      <c r="N142" s="71"/>
      <c r="O142" s="71"/>
      <c r="P142" s="71"/>
    </row>
    <row r="143" spans="1:16" ht="14.4" x14ac:dyDescent="0.3">
      <c r="A143" s="72">
        <f t="shared" si="24"/>
        <v>6</v>
      </c>
      <c r="B143" s="7" t="s">
        <v>243</v>
      </c>
      <c r="C143" s="5" t="s">
        <v>244</v>
      </c>
      <c r="D143" s="2"/>
      <c r="E143" s="2"/>
      <c r="F143" s="23"/>
      <c r="G143" s="24"/>
      <c r="H143" s="25"/>
      <c r="I143" s="4"/>
      <c r="J143" s="4"/>
      <c r="N143" s="71"/>
      <c r="O143" s="71"/>
      <c r="P143" s="71"/>
    </row>
    <row r="144" spans="1:16" ht="14.4" x14ac:dyDescent="0.3">
      <c r="A144" s="72">
        <f t="shared" si="24"/>
        <v>0</v>
      </c>
      <c r="B144" s="7"/>
      <c r="C144" s="5"/>
      <c r="D144" s="2"/>
      <c r="E144" s="2"/>
      <c r="F144" s="23"/>
      <c r="G144" s="24"/>
      <c r="H144" s="25"/>
      <c r="I144" s="4"/>
      <c r="J144" s="4"/>
      <c r="N144" s="71"/>
      <c r="O144" s="71"/>
      <c r="P144" s="71"/>
    </row>
    <row r="145" spans="1:16" ht="14.4" x14ac:dyDescent="0.3">
      <c r="A145" s="72">
        <f t="shared" si="24"/>
        <v>0</v>
      </c>
      <c r="B145" s="7"/>
      <c r="C145" s="5"/>
      <c r="D145" s="2"/>
      <c r="E145" s="2"/>
      <c r="F145" s="23"/>
      <c r="G145" s="24"/>
      <c r="H145" s="25"/>
      <c r="I145" s="4"/>
      <c r="J145" s="4"/>
      <c r="N145" s="71"/>
      <c r="O145" s="71"/>
      <c r="P145" s="71"/>
    </row>
    <row r="146" spans="1:16" ht="14.4" x14ac:dyDescent="0.3">
      <c r="A146" s="72">
        <f t="shared" si="24"/>
        <v>0</v>
      </c>
      <c r="B146" s="7"/>
      <c r="C146" s="26"/>
      <c r="D146" s="55"/>
      <c r="E146" s="2"/>
      <c r="F146" s="23"/>
      <c r="G146" s="24"/>
      <c r="H146" s="25"/>
      <c r="I146" s="4"/>
      <c r="J146" s="27"/>
      <c r="N146" s="71"/>
      <c r="O146" s="71"/>
      <c r="P146" s="71"/>
    </row>
    <row r="147" spans="1:16" ht="16.8" x14ac:dyDescent="0.3">
      <c r="A147" s="72">
        <f t="shared" si="24"/>
        <v>3</v>
      </c>
      <c r="B147" s="62" t="s">
        <v>318</v>
      </c>
      <c r="C147" s="63" t="str">
        <f>CONCATENATE("TOTAL ",B132," ",C132)</f>
        <v>TOTAL 9. murs claustra bois</v>
      </c>
      <c r="D147" s="64"/>
      <c r="E147" s="65"/>
      <c r="F147" s="65"/>
      <c r="G147" s="65"/>
      <c r="H147" s="65"/>
      <c r="I147" s="66"/>
      <c r="J147" s="67">
        <f>SUBTOTAL(109,J133:J146)</f>
        <v>0</v>
      </c>
      <c r="N147" s="71"/>
      <c r="O147" s="71"/>
      <c r="P147" s="71"/>
    </row>
    <row r="148" spans="1:16" ht="14.4" x14ac:dyDescent="0.3">
      <c r="A148" s="72">
        <f t="shared" si="24"/>
        <v>0</v>
      </c>
      <c r="B148" s="7"/>
      <c r="C148" s="59"/>
      <c r="D148" s="55"/>
      <c r="E148" s="60"/>
      <c r="F148" s="2"/>
      <c r="G148" s="2"/>
      <c r="H148" s="2"/>
      <c r="I148" s="4"/>
      <c r="J148" s="4"/>
      <c r="N148" s="71"/>
      <c r="O148" s="71"/>
      <c r="P148" s="71"/>
    </row>
    <row r="149" spans="1:16" ht="14.4" x14ac:dyDescent="0.3">
      <c r="A149" s="72">
        <f t="shared" si="24"/>
        <v>2</v>
      </c>
      <c r="B149" s="7" t="s">
        <v>322</v>
      </c>
      <c r="C149" s="5" t="s">
        <v>320</v>
      </c>
      <c r="D149" s="55"/>
      <c r="E149" s="2"/>
      <c r="F149" s="23"/>
      <c r="G149" s="23"/>
      <c r="H149" s="23"/>
      <c r="I149" s="4"/>
      <c r="J149" s="4"/>
      <c r="N149" s="71"/>
      <c r="O149" s="71"/>
      <c r="P149" s="71"/>
    </row>
    <row r="150" spans="1:16" ht="26.4" x14ac:dyDescent="0.3">
      <c r="A150" s="72">
        <f t="shared" si="24"/>
        <v>4</v>
      </c>
      <c r="B150" s="7" t="s">
        <v>245</v>
      </c>
      <c r="C150" s="5" t="s">
        <v>246</v>
      </c>
      <c r="D150" s="55"/>
      <c r="E150" s="60"/>
      <c r="F150" s="2"/>
      <c r="G150" s="2"/>
      <c r="H150" s="2"/>
      <c r="I150" s="4"/>
      <c r="J150" s="4"/>
      <c r="N150" s="71"/>
      <c r="O150" s="71"/>
      <c r="P150" s="71"/>
    </row>
    <row r="151" spans="1:16" ht="14.4" x14ac:dyDescent="0.3">
      <c r="A151" s="72">
        <f t="shared" ref="A151:A160" si="25">LEN(B151)</f>
        <v>4</v>
      </c>
      <c r="B151" s="7" t="s">
        <v>247</v>
      </c>
      <c r="C151" s="5" t="s">
        <v>248</v>
      </c>
      <c r="D151" s="55"/>
      <c r="E151" s="60"/>
      <c r="F151" s="2"/>
      <c r="G151" s="2"/>
      <c r="H151" s="2"/>
      <c r="I151" s="4"/>
      <c r="J151" s="4"/>
      <c r="N151" s="71"/>
      <c r="O151" s="71"/>
      <c r="P151" s="71"/>
    </row>
    <row r="152" spans="1:16" ht="14.4" x14ac:dyDescent="0.3">
      <c r="A152" s="72">
        <f t="shared" si="25"/>
        <v>4</v>
      </c>
      <c r="B152" s="7" t="s">
        <v>249</v>
      </c>
      <c r="C152" s="5" t="s">
        <v>250</v>
      </c>
      <c r="D152" s="55"/>
      <c r="E152" s="60"/>
      <c r="F152" s="2"/>
      <c r="G152" s="2"/>
      <c r="H152" s="2"/>
      <c r="I152" s="4"/>
      <c r="J152" s="4"/>
      <c r="N152" s="71"/>
      <c r="O152" s="71"/>
      <c r="P152" s="71"/>
    </row>
    <row r="153" spans="1:16" ht="14.4" x14ac:dyDescent="0.3">
      <c r="A153" s="72">
        <f t="shared" si="25"/>
        <v>4</v>
      </c>
      <c r="B153" s="7" t="s">
        <v>251</v>
      </c>
      <c r="C153" s="5" t="s">
        <v>252</v>
      </c>
      <c r="D153" s="55"/>
      <c r="E153" s="60"/>
      <c r="F153" s="2"/>
      <c r="G153" s="2"/>
      <c r="H153" s="2"/>
      <c r="I153" s="4"/>
      <c r="J153" s="4"/>
      <c r="N153" s="6"/>
      <c r="O153"/>
      <c r="P153"/>
    </row>
    <row r="154" spans="1:16" ht="26.4" x14ac:dyDescent="0.3">
      <c r="A154" s="72">
        <f t="shared" si="25"/>
        <v>6</v>
      </c>
      <c r="B154" s="7" t="s">
        <v>253</v>
      </c>
      <c r="C154" s="5" t="s">
        <v>254</v>
      </c>
      <c r="D154" s="55"/>
      <c r="E154" s="60"/>
      <c r="F154" s="2"/>
      <c r="G154" s="2"/>
      <c r="H154" s="2"/>
      <c r="I154" s="4"/>
      <c r="J154" s="4"/>
      <c r="N154" s="70"/>
      <c r="O154"/>
      <c r="P154"/>
    </row>
    <row r="155" spans="1:16" ht="26.4" x14ac:dyDescent="0.3">
      <c r="A155" s="72">
        <f t="shared" si="25"/>
        <v>6</v>
      </c>
      <c r="B155" s="7" t="s">
        <v>255</v>
      </c>
      <c r="C155" s="5" t="s">
        <v>256</v>
      </c>
      <c r="D155" s="55"/>
      <c r="E155" s="60"/>
      <c r="F155" s="2"/>
      <c r="G155" s="2"/>
      <c r="H155" s="2"/>
      <c r="I155" s="4"/>
      <c r="J155" s="4"/>
    </row>
    <row r="156" spans="1:16" ht="26.4" x14ac:dyDescent="0.3">
      <c r="A156" s="72">
        <f t="shared" si="25"/>
        <v>6</v>
      </c>
      <c r="B156" s="7" t="s">
        <v>257</v>
      </c>
      <c r="C156" s="5" t="s">
        <v>258</v>
      </c>
      <c r="D156" s="55"/>
      <c r="E156" s="60"/>
      <c r="F156" s="2"/>
      <c r="G156" s="2"/>
      <c r="H156" s="2"/>
      <c r="I156" s="4"/>
      <c r="J156" s="4"/>
    </row>
    <row r="157" spans="1:16" x14ac:dyDescent="0.3">
      <c r="A157" s="72">
        <f t="shared" si="25"/>
        <v>6</v>
      </c>
      <c r="B157" s="7" t="s">
        <v>259</v>
      </c>
      <c r="C157" s="5" t="s">
        <v>260</v>
      </c>
      <c r="D157" s="55"/>
      <c r="E157" s="60"/>
      <c r="F157" s="2"/>
      <c r="G157" s="2"/>
      <c r="H157" s="2"/>
      <c r="I157" s="4"/>
      <c r="J157" s="4"/>
    </row>
    <row r="158" spans="1:16" x14ac:dyDescent="0.3">
      <c r="A158" s="72">
        <f t="shared" si="25"/>
        <v>4</v>
      </c>
      <c r="B158" s="7" t="s">
        <v>261</v>
      </c>
      <c r="C158" s="5" t="s">
        <v>262</v>
      </c>
      <c r="D158" s="55"/>
      <c r="E158" s="60"/>
      <c r="F158" s="2"/>
      <c r="G158" s="2"/>
      <c r="H158" s="2"/>
      <c r="I158" s="4"/>
      <c r="J158" s="4"/>
    </row>
    <row r="159" spans="1:16" x14ac:dyDescent="0.3">
      <c r="A159" s="72">
        <f t="shared" si="25"/>
        <v>6</v>
      </c>
      <c r="B159" s="7" t="s">
        <v>263</v>
      </c>
      <c r="C159" s="5" t="s">
        <v>264</v>
      </c>
      <c r="D159" s="55"/>
      <c r="E159" s="60"/>
      <c r="F159" s="2"/>
      <c r="G159" s="2"/>
      <c r="H159" s="2"/>
      <c r="I159" s="4"/>
      <c r="J159" s="4"/>
    </row>
    <row r="160" spans="1:16" x14ac:dyDescent="0.3">
      <c r="A160" s="72">
        <f t="shared" si="25"/>
        <v>6</v>
      </c>
      <c r="B160" s="7" t="s">
        <v>265</v>
      </c>
      <c r="C160" s="5" t="s">
        <v>266</v>
      </c>
      <c r="D160" s="55"/>
      <c r="E160" s="60"/>
      <c r="F160" s="2"/>
      <c r="G160" s="2"/>
      <c r="H160" s="2"/>
      <c r="I160" s="4"/>
      <c r="J160" s="4"/>
    </row>
    <row r="161" spans="1:10" x14ac:dyDescent="0.3">
      <c r="A161" s="72">
        <f t="shared" si="24"/>
        <v>0</v>
      </c>
      <c r="B161" s="7"/>
      <c r="C161" s="5"/>
      <c r="D161" s="55"/>
      <c r="E161" s="60"/>
      <c r="F161" s="2"/>
      <c r="G161" s="2"/>
      <c r="H161" s="2"/>
      <c r="I161" s="4"/>
      <c r="J161" s="4"/>
    </row>
    <row r="162" spans="1:10" ht="16.8" x14ac:dyDescent="0.3">
      <c r="A162" s="72">
        <f t="shared" ref="A162:A180" si="26">LEN(B162)</f>
        <v>4</v>
      </c>
      <c r="B162" s="62" t="s">
        <v>319</v>
      </c>
      <c r="C162" s="63" t="str">
        <f>CONCATENATE("TOTAL "," ",C149)</f>
        <v>TOTAL  autres agencements</v>
      </c>
      <c r="D162" s="64"/>
      <c r="E162" s="65"/>
      <c r="F162" s="65"/>
      <c r="G162" s="65"/>
      <c r="H162" s="65"/>
      <c r="I162" s="66"/>
      <c r="J162" s="67">
        <f>SUBTOTAL(109,J150:J161)</f>
        <v>0</v>
      </c>
    </row>
    <row r="163" spans="1:10" x14ac:dyDescent="0.3">
      <c r="A163" s="72">
        <f t="shared" si="26"/>
        <v>0</v>
      </c>
      <c r="B163" s="7"/>
      <c r="C163" s="59"/>
      <c r="D163" s="55"/>
      <c r="E163" s="60"/>
      <c r="F163" s="2"/>
      <c r="G163" s="2"/>
      <c r="H163" s="2"/>
      <c r="I163" s="4"/>
      <c r="J163" s="4"/>
    </row>
    <row r="164" spans="1:10" x14ac:dyDescent="0.3">
      <c r="A164" s="72">
        <f t="shared" si="26"/>
        <v>2</v>
      </c>
      <c r="B164" s="7" t="s">
        <v>321</v>
      </c>
      <c r="C164" s="5" t="s">
        <v>323</v>
      </c>
      <c r="D164" s="55"/>
      <c r="E164" s="2"/>
      <c r="F164" s="23"/>
      <c r="G164" s="23"/>
      <c r="H164" s="23"/>
      <c r="I164" s="4"/>
      <c r="J164" s="4"/>
    </row>
    <row r="165" spans="1:10" x14ac:dyDescent="0.3">
      <c r="A165" s="72">
        <f t="shared" ref="A165:A178" si="27">LEN(B165)</f>
        <v>4</v>
      </c>
      <c r="B165" s="7" t="s">
        <v>267</v>
      </c>
      <c r="C165" s="5" t="s">
        <v>268</v>
      </c>
      <c r="D165" s="55"/>
      <c r="E165" s="60"/>
      <c r="F165" s="2"/>
      <c r="G165" s="2"/>
      <c r="H165" s="2"/>
      <c r="I165" s="4"/>
      <c r="J165" s="4"/>
    </row>
    <row r="166" spans="1:10" ht="26.4" x14ac:dyDescent="0.3">
      <c r="A166" s="72">
        <f t="shared" si="27"/>
        <v>6</v>
      </c>
      <c r="B166" s="7" t="s">
        <v>269</v>
      </c>
      <c r="C166" s="5" t="s">
        <v>270</v>
      </c>
      <c r="D166" s="55"/>
      <c r="E166" s="60"/>
      <c r="F166" s="2"/>
      <c r="G166" s="2"/>
      <c r="H166" s="2"/>
      <c r="I166" s="4"/>
      <c r="J166" s="4"/>
    </row>
    <row r="167" spans="1:10" ht="26.4" x14ac:dyDescent="0.3">
      <c r="A167" s="72">
        <f t="shared" si="27"/>
        <v>6</v>
      </c>
      <c r="B167" s="7" t="s">
        <v>271</v>
      </c>
      <c r="C167" s="5" t="s">
        <v>272</v>
      </c>
      <c r="D167" s="55"/>
      <c r="E167" s="60"/>
      <c r="F167" s="2"/>
      <c r="G167" s="2"/>
      <c r="H167" s="2"/>
      <c r="I167" s="4"/>
      <c r="J167" s="4"/>
    </row>
    <row r="168" spans="1:10" x14ac:dyDescent="0.3">
      <c r="A168" s="72">
        <f t="shared" si="27"/>
        <v>6</v>
      </c>
      <c r="B168" s="7" t="s">
        <v>273</v>
      </c>
      <c r="C168" s="5" t="s">
        <v>274</v>
      </c>
      <c r="D168" s="55"/>
      <c r="E168" s="60"/>
      <c r="F168" s="2"/>
      <c r="G168" s="2"/>
      <c r="H168" s="2"/>
      <c r="I168" s="4"/>
      <c r="J168" s="4"/>
    </row>
    <row r="169" spans="1:10" ht="26.4" x14ac:dyDescent="0.3">
      <c r="A169" s="72">
        <f t="shared" si="27"/>
        <v>6</v>
      </c>
      <c r="B169" s="7" t="s">
        <v>275</v>
      </c>
      <c r="C169" s="5" t="s">
        <v>276</v>
      </c>
      <c r="D169" s="55"/>
      <c r="E169" s="60"/>
      <c r="F169" s="2"/>
      <c r="G169" s="2"/>
      <c r="H169" s="2"/>
      <c r="I169" s="4"/>
      <c r="J169" s="4"/>
    </row>
    <row r="170" spans="1:10" x14ac:dyDescent="0.3">
      <c r="A170" s="72">
        <f t="shared" si="27"/>
        <v>6</v>
      </c>
      <c r="B170" s="7" t="s">
        <v>277</v>
      </c>
      <c r="C170" s="5" t="s">
        <v>278</v>
      </c>
      <c r="D170" s="55"/>
      <c r="E170" s="60"/>
      <c r="F170" s="2"/>
      <c r="G170" s="2"/>
      <c r="H170" s="2"/>
      <c r="I170" s="4"/>
      <c r="J170" s="4"/>
    </row>
    <row r="171" spans="1:10" x14ac:dyDescent="0.3">
      <c r="A171" s="72">
        <f t="shared" si="27"/>
        <v>6</v>
      </c>
      <c r="B171" s="7" t="s">
        <v>279</v>
      </c>
      <c r="C171" s="5" t="s">
        <v>280</v>
      </c>
      <c r="D171" s="55"/>
      <c r="E171" s="60"/>
      <c r="F171" s="2"/>
      <c r="G171" s="2"/>
      <c r="H171" s="2"/>
      <c r="I171" s="4"/>
      <c r="J171" s="4"/>
    </row>
    <row r="172" spans="1:10" x14ac:dyDescent="0.3">
      <c r="A172" s="72">
        <f t="shared" si="27"/>
        <v>6</v>
      </c>
      <c r="B172" s="7" t="s">
        <v>281</v>
      </c>
      <c r="C172" s="5" t="s">
        <v>282</v>
      </c>
      <c r="D172" s="55"/>
      <c r="E172" s="60"/>
      <c r="F172" s="2"/>
      <c r="G172" s="2"/>
      <c r="H172" s="2"/>
      <c r="I172" s="4"/>
      <c r="J172" s="4"/>
    </row>
    <row r="173" spans="1:10" x14ac:dyDescent="0.3">
      <c r="A173" s="72">
        <f t="shared" si="27"/>
        <v>6</v>
      </c>
      <c r="B173" s="7" t="s">
        <v>283</v>
      </c>
      <c r="C173" s="5" t="s">
        <v>284</v>
      </c>
      <c r="D173" s="55"/>
      <c r="E173" s="60"/>
      <c r="F173" s="2"/>
      <c r="G173" s="2"/>
      <c r="H173" s="2"/>
      <c r="I173" s="4"/>
      <c r="J173" s="4"/>
    </row>
    <row r="174" spans="1:10" x14ac:dyDescent="0.3">
      <c r="A174" s="72">
        <f t="shared" si="27"/>
        <v>4</v>
      </c>
      <c r="B174" s="7" t="s">
        <v>285</v>
      </c>
      <c r="C174" s="5" t="s">
        <v>286</v>
      </c>
      <c r="D174" s="55"/>
      <c r="E174" s="60"/>
      <c r="F174" s="2"/>
      <c r="G174" s="2"/>
      <c r="H174" s="2"/>
      <c r="I174" s="4"/>
      <c r="J174" s="4"/>
    </row>
    <row r="175" spans="1:10" ht="26.4" x14ac:dyDescent="0.3">
      <c r="A175" s="72">
        <f t="shared" si="27"/>
        <v>6</v>
      </c>
      <c r="B175" s="7" t="s">
        <v>287</v>
      </c>
      <c r="C175" s="5" t="s">
        <v>270</v>
      </c>
      <c r="D175" s="55"/>
      <c r="E175" s="60"/>
      <c r="F175" s="2"/>
      <c r="G175" s="2"/>
      <c r="H175" s="2"/>
      <c r="I175" s="4"/>
      <c r="J175" s="4"/>
    </row>
    <row r="176" spans="1:10" x14ac:dyDescent="0.3">
      <c r="A176" s="72">
        <f t="shared" si="27"/>
        <v>6</v>
      </c>
      <c r="B176" s="7" t="s">
        <v>288</v>
      </c>
      <c r="C176" s="5" t="s">
        <v>289</v>
      </c>
      <c r="D176" s="55"/>
      <c r="E176" s="60"/>
      <c r="F176" s="2"/>
      <c r="G176" s="2"/>
      <c r="H176" s="2"/>
      <c r="I176" s="4"/>
      <c r="J176" s="4"/>
    </row>
    <row r="177" spans="1:10" x14ac:dyDescent="0.3">
      <c r="A177" s="72">
        <f t="shared" si="27"/>
        <v>6</v>
      </c>
      <c r="B177" s="7" t="s">
        <v>290</v>
      </c>
      <c r="C177" s="5" t="s">
        <v>278</v>
      </c>
      <c r="D177" s="55"/>
      <c r="E177" s="60"/>
      <c r="F177" s="2"/>
      <c r="G177" s="2"/>
      <c r="H177" s="2"/>
      <c r="I177" s="4"/>
      <c r="J177" s="4"/>
    </row>
    <row r="178" spans="1:10" x14ac:dyDescent="0.3">
      <c r="A178" s="72">
        <f t="shared" si="27"/>
        <v>6</v>
      </c>
      <c r="B178" s="7" t="s">
        <v>291</v>
      </c>
      <c r="C178" s="5" t="s">
        <v>292</v>
      </c>
      <c r="D178" s="55"/>
      <c r="E178" s="60"/>
      <c r="F178" s="2"/>
      <c r="G178" s="2"/>
      <c r="H178" s="2"/>
      <c r="I178" s="4"/>
      <c r="J178" s="4"/>
    </row>
    <row r="179" spans="1:10" x14ac:dyDescent="0.3">
      <c r="A179" s="72">
        <f t="shared" si="26"/>
        <v>6</v>
      </c>
      <c r="B179" s="7" t="s">
        <v>293</v>
      </c>
      <c r="C179" s="5" t="s">
        <v>294</v>
      </c>
      <c r="D179" s="55"/>
      <c r="E179" s="60"/>
      <c r="F179" s="2"/>
      <c r="G179" s="2"/>
      <c r="H179" s="2"/>
      <c r="I179" s="4"/>
      <c r="J179" s="4"/>
    </row>
    <row r="180" spans="1:10" x14ac:dyDescent="0.3">
      <c r="A180" s="72">
        <f t="shared" si="26"/>
        <v>4</v>
      </c>
      <c r="B180" s="7" t="s">
        <v>295</v>
      </c>
      <c r="C180" s="5" t="s">
        <v>296</v>
      </c>
      <c r="D180" s="55"/>
      <c r="E180" s="60"/>
      <c r="F180" s="2"/>
      <c r="G180" s="2"/>
      <c r="H180" s="2"/>
      <c r="I180" s="4"/>
      <c r="J180" s="4"/>
    </row>
    <row r="181" spans="1:10" x14ac:dyDescent="0.3">
      <c r="A181" s="72">
        <f t="shared" ref="A181" si="28">LEN(B181)</f>
        <v>4</v>
      </c>
      <c r="B181" s="7" t="s">
        <v>297</v>
      </c>
      <c r="C181" s="5" t="s">
        <v>298</v>
      </c>
      <c r="D181" s="55"/>
      <c r="E181" s="60"/>
      <c r="F181" s="2"/>
      <c r="G181" s="2"/>
      <c r="H181" s="2"/>
      <c r="I181" s="4"/>
      <c r="J181" s="4"/>
    </row>
    <row r="182" spans="1:10" x14ac:dyDescent="0.3">
      <c r="A182" s="72">
        <f t="shared" si="23"/>
        <v>0</v>
      </c>
      <c r="B182" s="7"/>
      <c r="C182" s="26"/>
      <c r="D182" s="55"/>
      <c r="E182" s="2"/>
      <c r="F182" s="23"/>
      <c r="G182" s="24"/>
      <c r="H182" s="25"/>
      <c r="I182" s="4"/>
      <c r="J182" s="27"/>
    </row>
    <row r="183" spans="1:10" ht="16.8" x14ac:dyDescent="0.3">
      <c r="A183" s="72">
        <f t="shared" si="23"/>
        <v>3</v>
      </c>
      <c r="B183" s="62" t="s">
        <v>317</v>
      </c>
      <c r="C183" s="63" t="str">
        <f>CONCATENATE("TOTAL "," ",C164)</f>
        <v>TOTAL  mobiliers fixes sur mesures</v>
      </c>
      <c r="D183" s="64"/>
      <c r="E183" s="65"/>
      <c r="F183" s="65"/>
      <c r="G183" s="65"/>
      <c r="H183" s="65"/>
      <c r="I183" s="66"/>
      <c r="J183" s="67">
        <f>SUBTOTAL(109,J165:J182)</f>
        <v>0</v>
      </c>
    </row>
    <row r="184" spans="1:10" x14ac:dyDescent="0.3">
      <c r="A184" s="72">
        <f>LEN(B184)</f>
        <v>0</v>
      </c>
      <c r="B184" s="7"/>
      <c r="C184" s="59"/>
      <c r="D184" s="55"/>
      <c r="E184" s="60"/>
      <c r="F184" s="2"/>
      <c r="G184" s="2"/>
      <c r="H184" s="2"/>
      <c r="I184" s="4"/>
      <c r="J184" s="4"/>
    </row>
    <row r="185" spans="1:10" x14ac:dyDescent="0.3">
      <c r="A185" s="16">
        <f>LEN(B185)</f>
        <v>0</v>
      </c>
      <c r="B185" s="11"/>
      <c r="C185" s="17" t="s">
        <v>48</v>
      </c>
      <c r="D185" s="58"/>
      <c r="E185" s="12"/>
      <c r="F185" s="12"/>
      <c r="G185" s="12"/>
      <c r="H185" s="12"/>
      <c r="I185" s="13"/>
      <c r="J185" s="29">
        <f>+J83+J71+J58+J34+J20+J105+J113+J130+J147+J162+J183</f>
        <v>0</v>
      </c>
    </row>
    <row r="186" spans="1:10" x14ac:dyDescent="0.3">
      <c r="A186" s="72">
        <f t="shared" ref="A186:A194" si="29">LEN(B186)</f>
        <v>0</v>
      </c>
      <c r="B186" s="7"/>
      <c r="C186" s="59"/>
      <c r="D186" s="55"/>
      <c r="E186" s="60"/>
      <c r="F186" s="2"/>
      <c r="G186" s="2"/>
      <c r="H186" s="2"/>
      <c r="I186" s="4"/>
      <c r="J186" s="4"/>
    </row>
    <row r="187" spans="1:10" x14ac:dyDescent="0.3">
      <c r="A187" s="72">
        <f t="shared" si="29"/>
        <v>2</v>
      </c>
      <c r="B187" s="7" t="s">
        <v>324</v>
      </c>
      <c r="C187" s="5" t="s">
        <v>299</v>
      </c>
      <c r="D187" s="55"/>
      <c r="E187" s="2"/>
      <c r="F187" s="23"/>
      <c r="G187" s="23"/>
      <c r="H187" s="23"/>
      <c r="I187" s="4"/>
      <c r="J187" s="4"/>
    </row>
    <row r="188" spans="1:10" ht="26.4" x14ac:dyDescent="0.3">
      <c r="A188" s="72">
        <f t="shared" si="29"/>
        <v>4</v>
      </c>
      <c r="B188" s="7" t="s">
        <v>300</v>
      </c>
      <c r="C188" s="5" t="s">
        <v>301</v>
      </c>
      <c r="D188" s="55"/>
      <c r="E188" s="60"/>
      <c r="F188" s="2"/>
      <c r="G188" s="2"/>
      <c r="H188" s="2"/>
      <c r="I188" s="4"/>
      <c r="J188" s="4"/>
    </row>
    <row r="189" spans="1:10" x14ac:dyDescent="0.3">
      <c r="A189" s="72">
        <f t="shared" si="29"/>
        <v>6</v>
      </c>
      <c r="B189" s="7" t="s">
        <v>302</v>
      </c>
      <c r="C189" s="5" t="s">
        <v>303</v>
      </c>
      <c r="D189" s="55"/>
      <c r="E189" s="60"/>
      <c r="F189" s="2"/>
      <c r="G189" s="2"/>
      <c r="H189" s="2"/>
      <c r="I189" s="4"/>
      <c r="J189" s="4"/>
    </row>
    <row r="190" spans="1:10" x14ac:dyDescent="0.3">
      <c r="A190" s="72">
        <f t="shared" si="29"/>
        <v>6</v>
      </c>
      <c r="B190" s="7" t="s">
        <v>304</v>
      </c>
      <c r="C190" s="5" t="s">
        <v>305</v>
      </c>
      <c r="D190" s="55"/>
      <c r="E190" s="60"/>
      <c r="F190" s="2"/>
      <c r="G190" s="2"/>
      <c r="H190" s="2"/>
      <c r="I190" s="4"/>
      <c r="J190" s="4"/>
    </row>
    <row r="191" spans="1:10" ht="26.4" x14ac:dyDescent="0.3">
      <c r="A191" s="72">
        <f t="shared" si="29"/>
        <v>6</v>
      </c>
      <c r="B191" s="7" t="s">
        <v>306</v>
      </c>
      <c r="C191" s="5" t="s">
        <v>307</v>
      </c>
      <c r="D191" s="55"/>
      <c r="E191" s="60"/>
      <c r="F191" s="2"/>
      <c r="G191" s="2"/>
      <c r="H191" s="2"/>
      <c r="I191" s="4"/>
      <c r="J191" s="4"/>
    </row>
    <row r="192" spans="1:10" ht="26.4" x14ac:dyDescent="0.3">
      <c r="A192" s="72">
        <f t="shared" si="29"/>
        <v>6</v>
      </c>
      <c r="B192" s="7" t="s">
        <v>308</v>
      </c>
      <c r="C192" s="5" t="s">
        <v>309</v>
      </c>
      <c r="D192" s="55"/>
      <c r="E192" s="60"/>
      <c r="F192" s="2"/>
      <c r="G192" s="2"/>
      <c r="H192" s="2"/>
      <c r="I192" s="4"/>
      <c r="J192" s="4"/>
    </row>
    <row r="193" spans="1:10" ht="26.4" x14ac:dyDescent="0.3">
      <c r="A193" s="72">
        <f t="shared" si="29"/>
        <v>6</v>
      </c>
      <c r="B193" s="7" t="s">
        <v>310</v>
      </c>
      <c r="C193" s="5" t="s">
        <v>311</v>
      </c>
      <c r="D193" s="55"/>
      <c r="E193" s="60"/>
      <c r="F193" s="2"/>
      <c r="G193" s="2"/>
      <c r="H193" s="2"/>
      <c r="I193" s="4"/>
      <c r="J193" s="4"/>
    </row>
    <row r="194" spans="1:10" x14ac:dyDescent="0.3">
      <c r="A194" s="72">
        <f t="shared" si="29"/>
        <v>6</v>
      </c>
      <c r="B194" s="7" t="s">
        <v>312</v>
      </c>
      <c r="C194" s="5" t="s">
        <v>313</v>
      </c>
      <c r="D194" s="55"/>
      <c r="E194" s="60"/>
      <c r="F194" s="2"/>
      <c r="G194" s="2"/>
      <c r="H194" s="2"/>
      <c r="I194" s="4"/>
      <c r="J194" s="4"/>
    </row>
    <row r="195" spans="1:10" x14ac:dyDescent="0.3">
      <c r="A195" s="72">
        <f t="shared" ref="A195" si="30">LEN(B195)</f>
        <v>6</v>
      </c>
      <c r="B195" s="7" t="s">
        <v>314</v>
      </c>
      <c r="C195" s="5" t="s">
        <v>315</v>
      </c>
      <c r="D195" s="55"/>
      <c r="E195" s="60"/>
      <c r="F195" s="2"/>
      <c r="G195" s="2"/>
      <c r="H195" s="2"/>
      <c r="I195" s="4"/>
      <c r="J195" s="4"/>
    </row>
    <row r="196" spans="1:10" x14ac:dyDescent="0.3">
      <c r="A196" s="72">
        <f t="shared" si="19"/>
        <v>0</v>
      </c>
      <c r="B196" s="7"/>
      <c r="C196" s="26"/>
      <c r="D196" s="55"/>
      <c r="E196" s="2"/>
      <c r="F196" s="23"/>
      <c r="G196" s="24"/>
      <c r="H196" s="25"/>
      <c r="I196" s="4"/>
      <c r="J196" s="27"/>
    </row>
    <row r="197" spans="1:10" ht="16.8" x14ac:dyDescent="0.3">
      <c r="A197" s="1">
        <f>LEN(B197)</f>
        <v>3</v>
      </c>
      <c r="B197" s="62" t="s">
        <v>325</v>
      </c>
      <c r="C197" s="63" t="str">
        <f>CONCATENATE("TOTAL ",B187," ",C187)</f>
        <v>TOTAL 3; prestation suplémentaire éventuelle</v>
      </c>
      <c r="D197" s="64"/>
      <c r="E197" s="65"/>
      <c r="F197" s="65"/>
      <c r="G197" s="65"/>
      <c r="H197" s="65"/>
      <c r="I197" s="66"/>
      <c r="J197" s="67">
        <f>SUBTOTAL(109,J188:J196)</f>
        <v>0</v>
      </c>
    </row>
    <row r="198" spans="1:10" x14ac:dyDescent="0.3">
      <c r="A198" s="22">
        <f t="shared" ref="A198" si="31">LEN(B198)</f>
        <v>0</v>
      </c>
      <c r="B198" s="7"/>
      <c r="C198" s="59"/>
      <c r="D198" s="55"/>
      <c r="E198" s="60"/>
      <c r="F198" s="2"/>
      <c r="G198" s="2"/>
      <c r="H198" s="2"/>
      <c r="I198" s="4"/>
      <c r="J198" s="4"/>
    </row>
    <row r="199" spans="1:10" ht="26.4" customHeight="1" x14ac:dyDescent="0.3">
      <c r="A199" s="1">
        <f>LEN(B199)</f>
        <v>0</v>
      </c>
      <c r="B199" s="7"/>
      <c r="C199" s="73" t="s">
        <v>334</v>
      </c>
      <c r="D199" s="55"/>
      <c r="E199" s="2"/>
      <c r="F199" s="23"/>
      <c r="G199" s="23"/>
      <c r="H199" s="23"/>
      <c r="I199" s="4"/>
      <c r="J199" s="4"/>
    </row>
    <row r="200" spans="1:10" x14ac:dyDescent="0.3">
      <c r="A200" s="1">
        <f t="shared" ref="A200" si="32">LEN(B200)</f>
        <v>0</v>
      </c>
      <c r="B200" s="7"/>
      <c r="C200" s="5"/>
      <c r="D200" s="55"/>
      <c r="E200" s="2"/>
      <c r="F200" s="23"/>
      <c r="G200" s="24"/>
      <c r="H200" s="25"/>
      <c r="I200" s="4"/>
      <c r="J200" s="4"/>
    </row>
    <row r="201" spans="1:10" x14ac:dyDescent="0.3">
      <c r="A201" s="1">
        <f>LEN(B201)</f>
        <v>0</v>
      </c>
      <c r="B201" s="7"/>
      <c r="C201" s="5"/>
      <c r="D201" s="55"/>
      <c r="E201" s="2"/>
      <c r="F201" s="23"/>
      <c r="G201" s="23"/>
      <c r="H201" s="23"/>
      <c r="I201" s="4"/>
      <c r="J201" s="4"/>
    </row>
    <row r="202" spans="1:10" x14ac:dyDescent="0.3">
      <c r="A202" s="1">
        <f>LEN(B202)</f>
        <v>0</v>
      </c>
      <c r="B202" s="7"/>
      <c r="C202" s="5"/>
      <c r="D202" s="55"/>
      <c r="E202" s="2"/>
      <c r="F202" s="23"/>
      <c r="G202" s="23"/>
      <c r="H202" s="23"/>
      <c r="I202" s="4"/>
      <c r="J202" s="4"/>
    </row>
    <row r="203" spans="1:10" x14ac:dyDescent="0.3">
      <c r="A203" s="1">
        <f t="shared" ref="A203" si="33">LEN(B203)</f>
        <v>0</v>
      </c>
      <c r="B203" s="7"/>
      <c r="C203" s="5"/>
      <c r="D203" s="55"/>
      <c r="E203" s="2"/>
      <c r="F203" s="23"/>
      <c r="G203" s="23"/>
      <c r="H203" s="23"/>
      <c r="I203" s="4"/>
      <c r="J203" s="4"/>
    </row>
  </sheetData>
  <phoneticPr fontId="18" type="noConversion"/>
  <conditionalFormatting sqref="A2:J3 A4:B16 D4:J16 A17:J22 A23:A32 D23:J32 A33:J36 E37:J54 A58:J61 A74:A81 D74:J81 A82:J84 A106:J106 A114:J114 A85:A105 E86:J103 D87:D103 A107:A113 B108:J111 A115:A130 D116:J128 A131:J131 A148:J148 A132:A147 B161:C161 E150:J161 A149:A161 A163:J163 D165:J181 A164:A184 A198:J198 B182:J184 A162:I162 A187:A197 D188:J195 A37:A57 D55:J57 A62:A69 D62:J69 A70:J73 A200:J203 A199:B199 D199:J199 A185:J186">
    <cfRule type="expression" dxfId="86" priority="260">
      <formula>$A2=4</formula>
    </cfRule>
    <cfRule type="expression" dxfId="85" priority="261">
      <formula>$A2=3</formula>
    </cfRule>
    <cfRule type="expression" dxfId="84" priority="262">
      <formula>$A2=2</formula>
    </cfRule>
  </conditionalFormatting>
  <conditionalFormatting sqref="C4:C16">
    <cfRule type="expression" dxfId="83" priority="136">
      <formula>$A4=4</formula>
    </cfRule>
    <cfRule type="expression" dxfId="82" priority="137">
      <formula>$A4=3</formula>
    </cfRule>
    <cfRule type="expression" dxfId="81" priority="138">
      <formula>$A4=2</formula>
    </cfRule>
  </conditionalFormatting>
  <conditionalFormatting sqref="B23:B32">
    <cfRule type="expression" dxfId="80" priority="130">
      <formula>$A23=4</formula>
    </cfRule>
    <cfRule type="expression" dxfId="79" priority="131">
      <formula>$A23=3</formula>
    </cfRule>
    <cfRule type="expression" dxfId="78" priority="132">
      <formula>$A23=2</formula>
    </cfRule>
  </conditionalFormatting>
  <conditionalFormatting sqref="C23:C32">
    <cfRule type="expression" dxfId="77" priority="127">
      <formula>$A23=4</formula>
    </cfRule>
    <cfRule type="expression" dxfId="76" priority="128">
      <formula>$A23=3</formula>
    </cfRule>
    <cfRule type="expression" dxfId="75" priority="129">
      <formula>$A23=2</formula>
    </cfRule>
  </conditionalFormatting>
  <conditionalFormatting sqref="D37:D54">
    <cfRule type="expression" dxfId="74" priority="118">
      <formula>$A37=4</formula>
    </cfRule>
    <cfRule type="expression" dxfId="73" priority="119">
      <formula>$A37=3</formula>
    </cfRule>
    <cfRule type="expression" dxfId="72" priority="120">
      <formula>$A37=2</formula>
    </cfRule>
  </conditionalFormatting>
  <conditionalFormatting sqref="B74:C81">
    <cfRule type="expression" dxfId="71" priority="103">
      <formula>$A74=4</formula>
    </cfRule>
    <cfRule type="expression" dxfId="70" priority="104">
      <formula>$A74=3</formula>
    </cfRule>
    <cfRule type="expression" dxfId="69" priority="105">
      <formula>$A74=2</formula>
    </cfRule>
  </conditionalFormatting>
  <conditionalFormatting sqref="B85:J85 B104:J105">
    <cfRule type="expression" dxfId="68" priority="100">
      <formula>$A85=4</formula>
    </cfRule>
    <cfRule type="expression" dxfId="67" priority="101">
      <formula>$A85=3</formula>
    </cfRule>
    <cfRule type="expression" dxfId="66" priority="102">
      <formula>$A85=2</formula>
    </cfRule>
  </conditionalFormatting>
  <conditionalFormatting sqref="B107:J107 B112:J113">
    <cfRule type="expression" dxfId="65" priority="94">
      <formula>$A107=4</formula>
    </cfRule>
    <cfRule type="expression" dxfId="64" priority="95">
      <formula>$A107=3</formula>
    </cfRule>
    <cfRule type="expression" dxfId="63" priority="96">
      <formula>$A107=2</formula>
    </cfRule>
  </conditionalFormatting>
  <conditionalFormatting sqref="B115:J115 B129:J130">
    <cfRule type="expression" dxfId="62" priority="88">
      <formula>$A115=4</formula>
    </cfRule>
    <cfRule type="expression" dxfId="61" priority="89">
      <formula>$A115=3</formula>
    </cfRule>
    <cfRule type="expression" dxfId="60" priority="90">
      <formula>$A115=2</formula>
    </cfRule>
  </conditionalFormatting>
  <conditionalFormatting sqref="B86:C103">
    <cfRule type="expression" dxfId="59" priority="82">
      <formula>$A86=4</formula>
    </cfRule>
    <cfRule type="expression" dxfId="58" priority="83">
      <formula>$A86=3</formula>
    </cfRule>
    <cfRule type="expression" dxfId="57" priority="84">
      <formula>$A86=2</formula>
    </cfRule>
  </conditionalFormatting>
  <conditionalFormatting sqref="B116:C128">
    <cfRule type="expression" dxfId="56" priority="73">
      <formula>$A116=4</formula>
    </cfRule>
    <cfRule type="expression" dxfId="55" priority="74">
      <formula>$A116=3</formula>
    </cfRule>
    <cfRule type="expression" dxfId="54" priority="75">
      <formula>$A116=2</formula>
    </cfRule>
  </conditionalFormatting>
  <conditionalFormatting sqref="D133:J145">
    <cfRule type="expression" dxfId="53" priority="70">
      <formula>$A133=4</formula>
    </cfRule>
    <cfRule type="expression" dxfId="52" priority="71">
      <formula>$A133=3</formula>
    </cfRule>
    <cfRule type="expression" dxfId="51" priority="72">
      <formula>$A133=2</formula>
    </cfRule>
  </conditionalFormatting>
  <conditionalFormatting sqref="B132:J132 B146:J147">
    <cfRule type="expression" dxfId="50" priority="67">
      <formula>$A132=4</formula>
    </cfRule>
    <cfRule type="expression" dxfId="49" priority="68">
      <formula>$A132=3</formula>
    </cfRule>
    <cfRule type="expression" dxfId="48" priority="69">
      <formula>$A132=2</formula>
    </cfRule>
  </conditionalFormatting>
  <conditionalFormatting sqref="B144:C145">
    <cfRule type="expression" dxfId="47" priority="64">
      <formula>$A144=4</formula>
    </cfRule>
    <cfRule type="expression" dxfId="46" priority="65">
      <formula>$A144=3</formula>
    </cfRule>
    <cfRule type="expression" dxfId="45" priority="66">
      <formula>$A144=2</formula>
    </cfRule>
  </conditionalFormatting>
  <conditionalFormatting sqref="B149:J149">
    <cfRule type="expression" dxfId="44" priority="58">
      <formula>$A149=4</formula>
    </cfRule>
    <cfRule type="expression" dxfId="43" priority="59">
      <formula>$A149=3</formula>
    </cfRule>
    <cfRule type="expression" dxfId="42" priority="60">
      <formula>$A149=2</formula>
    </cfRule>
  </conditionalFormatting>
  <conditionalFormatting sqref="C164:J164">
    <cfRule type="expression" dxfId="41" priority="49">
      <formula>$A164=4</formula>
    </cfRule>
    <cfRule type="expression" dxfId="40" priority="50">
      <formula>$A164=3</formula>
    </cfRule>
    <cfRule type="expression" dxfId="39" priority="51">
      <formula>$A164=2</formula>
    </cfRule>
  </conditionalFormatting>
  <conditionalFormatting sqref="B133:C143">
    <cfRule type="expression" dxfId="38" priority="43">
      <formula>$A133=4</formula>
    </cfRule>
    <cfRule type="expression" dxfId="37" priority="44">
      <formula>$A133=3</formula>
    </cfRule>
    <cfRule type="expression" dxfId="36" priority="45">
      <formula>$A133=2</formula>
    </cfRule>
  </conditionalFormatting>
  <conditionalFormatting sqref="B150:C160">
    <cfRule type="expression" dxfId="35" priority="40">
      <formula>$A150=4</formula>
    </cfRule>
    <cfRule type="expression" dxfId="34" priority="41">
      <formula>$A150=3</formula>
    </cfRule>
    <cfRule type="expression" dxfId="33" priority="42">
      <formula>$A150=2</formula>
    </cfRule>
  </conditionalFormatting>
  <conditionalFormatting sqref="D150:D161">
    <cfRule type="expression" dxfId="32" priority="37">
      <formula>$A150=4</formula>
    </cfRule>
    <cfRule type="expression" dxfId="31" priority="38">
      <formula>$A150=3</formula>
    </cfRule>
    <cfRule type="expression" dxfId="30" priority="39">
      <formula>$A150=2</formula>
    </cfRule>
  </conditionalFormatting>
  <conditionalFormatting sqref="B164">
    <cfRule type="expression" dxfId="29" priority="34">
      <formula>$A164=4</formula>
    </cfRule>
    <cfRule type="expression" dxfId="28" priority="35">
      <formula>$A164=3</formula>
    </cfRule>
    <cfRule type="expression" dxfId="27" priority="36">
      <formula>$A164=2</formula>
    </cfRule>
  </conditionalFormatting>
  <conditionalFormatting sqref="B165:C181">
    <cfRule type="expression" dxfId="26" priority="31">
      <formula>$A165=4</formula>
    </cfRule>
    <cfRule type="expression" dxfId="25" priority="32">
      <formula>$A165=3</formula>
    </cfRule>
    <cfRule type="expression" dxfId="24" priority="33">
      <formula>$A165=2</formula>
    </cfRule>
  </conditionalFormatting>
  <conditionalFormatting sqref="C187:J187 B196:J197">
    <cfRule type="expression" dxfId="23" priority="25">
      <formula>$A187=4</formula>
    </cfRule>
    <cfRule type="expression" dxfId="22" priority="26">
      <formula>$A187=3</formula>
    </cfRule>
    <cfRule type="expression" dxfId="21" priority="27">
      <formula>$A187=2</formula>
    </cfRule>
  </conditionalFormatting>
  <conditionalFormatting sqref="B187">
    <cfRule type="expression" dxfId="20" priority="22">
      <formula>$A187=4</formula>
    </cfRule>
    <cfRule type="expression" dxfId="19" priority="23">
      <formula>$A187=3</formula>
    </cfRule>
    <cfRule type="expression" dxfId="18" priority="24">
      <formula>$A187=2</formula>
    </cfRule>
  </conditionalFormatting>
  <conditionalFormatting sqref="J162">
    <cfRule type="expression" dxfId="17" priority="16">
      <formula>$A162=4</formula>
    </cfRule>
    <cfRule type="expression" dxfId="16" priority="17">
      <formula>$A162=3</formula>
    </cfRule>
    <cfRule type="expression" dxfId="15" priority="18">
      <formula>$A162=2</formula>
    </cfRule>
  </conditionalFormatting>
  <conditionalFormatting sqref="B188:C195">
    <cfRule type="expression" dxfId="14" priority="13">
      <formula>$A188=4</formula>
    </cfRule>
    <cfRule type="expression" dxfId="13" priority="14">
      <formula>$A188=3</formula>
    </cfRule>
    <cfRule type="expression" dxfId="12" priority="15">
      <formula>$A188=2</formula>
    </cfRule>
  </conditionalFormatting>
  <conditionalFormatting sqref="B37:B57">
    <cfRule type="expression" dxfId="11" priority="10">
      <formula>$A37=4</formula>
    </cfRule>
    <cfRule type="expression" dxfId="10" priority="11">
      <formula>$A37=3</formula>
    </cfRule>
    <cfRule type="expression" dxfId="9" priority="12">
      <formula>$A37=2</formula>
    </cfRule>
  </conditionalFormatting>
  <conditionalFormatting sqref="C37:C57">
    <cfRule type="expression" dxfId="8" priority="7">
      <formula>$A37=4</formula>
    </cfRule>
    <cfRule type="expression" dxfId="7" priority="8">
      <formula>$A37=3</formula>
    </cfRule>
    <cfRule type="expression" dxfId="6" priority="9">
      <formula>$A37=2</formula>
    </cfRule>
  </conditionalFormatting>
  <conditionalFormatting sqref="B62:B69">
    <cfRule type="expression" dxfId="5" priority="4">
      <formula>$A62=4</formula>
    </cfRule>
    <cfRule type="expression" dxfId="4" priority="5">
      <formula>$A62=3</formula>
    </cfRule>
    <cfRule type="expression" dxfId="3" priority="6">
      <formula>$A62=2</formula>
    </cfRule>
  </conditionalFormatting>
  <conditionalFormatting sqref="C62:C69">
    <cfRule type="expression" dxfId="2" priority="1">
      <formula>$A62=4</formula>
    </cfRule>
    <cfRule type="expression" dxfId="1" priority="2">
      <formula>$A62=3</formula>
    </cfRule>
    <cfRule type="expression" dxfId="0" priority="3">
      <formula>$A62=2</formula>
    </cfRule>
  </conditionalFormatting>
  <printOptions horizontalCentered="1"/>
  <pageMargins left="0.59055118110236227" right="0.39370078740157483" top="0.98425196850393704" bottom="0.59055118110236227" header="0.19685039370078741" footer="0.19685039370078741"/>
  <pageSetup paperSize="9" scale="91" fitToHeight="0" orientation="portrait" r:id="rId1"/>
  <headerFooter>
    <oddHeader>&amp;L&amp;G&amp;C&amp;"-,Gras italique"&amp;9FUSION&amp;R&amp;9Affaire : 2025 05 02
Phase : DCE
Date : janvier 2026</oddHeader>
    <oddFooter>&amp;L&amp;"-,Gras"&amp;9LOT N°02&amp;R&amp;9Page &amp;P / &amp;N</oddFooter>
  </headerFooter>
  <legacyDrawingHF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5</vt:i4>
      </vt:variant>
    </vt:vector>
  </HeadingPairs>
  <TitlesOfParts>
    <vt:vector size="7" baseType="lpstr">
      <vt:lpstr>PG</vt:lpstr>
      <vt:lpstr>FUSION</vt:lpstr>
      <vt:lpstr>FUSION!Impression_des_titres</vt:lpstr>
      <vt:lpstr>FUSION!Print_Area</vt:lpstr>
      <vt:lpstr>PG!Print_Area</vt:lpstr>
      <vt:lpstr>FUSION!Print_Titles</vt:lpstr>
      <vt:lpstr>FUSION!Zone_d_impression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Benoit PELTIER</dc:creator>
  <cp:lastModifiedBy>Vincent COLLIOT</cp:lastModifiedBy>
  <cp:lastPrinted>2026-01-30T09:43:37Z</cp:lastPrinted>
  <dcterms:created xsi:type="dcterms:W3CDTF">2022-04-25T12:02:36Z</dcterms:created>
  <dcterms:modified xsi:type="dcterms:W3CDTF">2026-01-30T09:47:27Z</dcterms:modified>
</cp:coreProperties>
</file>